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sateur\Documents\"/>
    </mc:Choice>
  </mc:AlternateContent>
  <bookViews>
    <workbookView xWindow="-120" yWindow="-120" windowWidth="19440" windowHeight="1500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Feuil1!$A$1:$M$214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3" i="1" l="1"/>
  <c r="D204" i="1"/>
  <c r="D205" i="1"/>
  <c r="D206" i="1"/>
  <c r="D207" i="1"/>
  <c r="D7" i="1" l="1"/>
  <c r="D8" i="1"/>
  <c r="D179" i="1"/>
  <c r="D180" i="1"/>
  <c r="D181" i="1"/>
  <c r="D182" i="1"/>
  <c r="D183" i="1"/>
  <c r="D184" i="1"/>
  <c r="D67" i="1"/>
  <c r="D71" i="1"/>
  <c r="D60" i="1"/>
  <c r="D64" i="1"/>
  <c r="D63" i="1"/>
  <c r="D68" i="1"/>
  <c r="D57" i="1"/>
  <c r="D69" i="1"/>
  <c r="D66" i="1"/>
  <c r="D70" i="1"/>
  <c r="D65" i="1"/>
  <c r="D61" i="1"/>
  <c r="D72" i="1"/>
  <c r="D73" i="1"/>
  <c r="D74" i="1"/>
  <c r="D75" i="1"/>
  <c r="D62" i="1"/>
  <c r="D92" i="1" l="1"/>
  <c r="D88" i="1"/>
  <c r="D193" i="1" l="1"/>
  <c r="D194" i="1"/>
  <c r="D155" i="1"/>
  <c r="D156" i="1"/>
  <c r="D154" i="1"/>
  <c r="D153" i="1"/>
  <c r="D152" i="1"/>
  <c r="D137" i="1"/>
  <c r="D129" i="1"/>
  <c r="D136" i="1"/>
  <c r="D134" i="1"/>
  <c r="D85" i="1"/>
  <c r="D100" i="1"/>
  <c r="D87" i="1"/>
  <c r="D84" i="1"/>
  <c r="D91" i="1"/>
  <c r="D12" i="1"/>
  <c r="D11" i="1"/>
  <c r="D41" i="1"/>
  <c r="D42" i="1"/>
  <c r="D40" i="1"/>
  <c r="D26" i="1"/>
  <c r="D27" i="1"/>
  <c r="D28" i="1"/>
  <c r="D9" i="1"/>
  <c r="D10" i="1"/>
  <c r="D13" i="1"/>
  <c r="D14" i="1"/>
  <c r="D16" i="1"/>
  <c r="D15" i="1"/>
  <c r="D33" i="1"/>
  <c r="D32" i="1"/>
  <c r="D31" i="1"/>
  <c r="D30" i="1"/>
  <c r="D29" i="1"/>
  <c r="D25" i="1"/>
  <c r="D48" i="1"/>
  <c r="D47" i="1"/>
  <c r="D46" i="1"/>
  <c r="D45" i="1"/>
  <c r="D44" i="1"/>
  <c r="D43" i="1"/>
  <c r="D101" i="1"/>
  <c r="D90" i="1"/>
  <c r="D86" i="1"/>
  <c r="D99" i="1"/>
  <c r="D89" i="1"/>
  <c r="D132" i="1"/>
  <c r="D140" i="1"/>
  <c r="D133" i="1"/>
  <c r="D135" i="1"/>
  <c r="D130" i="1"/>
  <c r="D139" i="1"/>
  <c r="D131" i="1"/>
  <c r="D138" i="1"/>
  <c r="D158" i="1"/>
  <c r="D157" i="1"/>
  <c r="D151" i="1"/>
  <c r="D150" i="1"/>
  <c r="D149" i="1"/>
  <c r="D199" i="1"/>
  <c r="D198" i="1"/>
  <c r="D197" i="1"/>
  <c r="D196" i="1"/>
  <c r="D195" i="1"/>
  <c r="D192" i="1"/>
  <c r="D191" i="1"/>
  <c r="D190" i="1"/>
  <c r="D189" i="1"/>
  <c r="D188" i="1"/>
  <c r="P6" i="1"/>
  <c r="Q6" i="1"/>
  <c r="R6" i="1"/>
  <c r="S6" i="1"/>
  <c r="T6" i="1"/>
  <c r="P7" i="1"/>
  <c r="Q7" i="1"/>
  <c r="R7" i="1"/>
  <c r="S7" i="1"/>
  <c r="T7" i="1"/>
  <c r="P8" i="1"/>
  <c r="Q8" i="1"/>
  <c r="R8" i="1"/>
  <c r="S8" i="1"/>
  <c r="T8" i="1"/>
  <c r="P15" i="1"/>
  <c r="Q15" i="1"/>
  <c r="R15" i="1"/>
  <c r="S15" i="1"/>
  <c r="T15" i="1"/>
  <c r="P16" i="1"/>
  <c r="Q16" i="1"/>
  <c r="R16" i="1"/>
  <c r="S16" i="1"/>
  <c r="T16" i="1"/>
  <c r="P17" i="1"/>
  <c r="Q17" i="1"/>
  <c r="R17" i="1"/>
  <c r="S17" i="1"/>
  <c r="T17" i="1"/>
  <c r="P18" i="1"/>
  <c r="Q18" i="1"/>
  <c r="R18" i="1"/>
  <c r="S18" i="1"/>
  <c r="T18" i="1"/>
  <c r="P19" i="1"/>
  <c r="Q19" i="1"/>
  <c r="R19" i="1"/>
  <c r="S19" i="1"/>
  <c r="T19" i="1"/>
  <c r="P20" i="1"/>
  <c r="Q20" i="1"/>
  <c r="R20" i="1"/>
  <c r="S20" i="1"/>
  <c r="T20" i="1"/>
  <c r="P21" i="1"/>
  <c r="Q21" i="1"/>
  <c r="R21" i="1"/>
  <c r="S21" i="1"/>
  <c r="T21" i="1"/>
  <c r="P22" i="1"/>
  <c r="Q22" i="1"/>
  <c r="R22" i="1"/>
  <c r="S22" i="1"/>
  <c r="T22" i="1"/>
  <c r="P23" i="1"/>
  <c r="Q23" i="1"/>
  <c r="R23" i="1"/>
  <c r="S23" i="1"/>
  <c r="T23" i="1"/>
  <c r="P24" i="1"/>
  <c r="Q24" i="1"/>
  <c r="R24" i="1"/>
  <c r="S24" i="1"/>
  <c r="T24" i="1"/>
  <c r="P29" i="1"/>
  <c r="Q29" i="1"/>
  <c r="R29" i="1"/>
  <c r="S29" i="1"/>
  <c r="T29" i="1"/>
  <c r="P30" i="1"/>
  <c r="Q30" i="1"/>
  <c r="R30" i="1"/>
  <c r="S30" i="1"/>
  <c r="T30" i="1"/>
  <c r="P31" i="1"/>
  <c r="Q31" i="1"/>
  <c r="R31" i="1"/>
  <c r="S31" i="1"/>
  <c r="T31" i="1"/>
  <c r="P32" i="1"/>
  <c r="Q32" i="1"/>
  <c r="R32" i="1"/>
  <c r="S32" i="1"/>
  <c r="T32" i="1"/>
  <c r="P33" i="1"/>
  <c r="Q33" i="1"/>
  <c r="R33" i="1"/>
  <c r="S33" i="1"/>
  <c r="T33" i="1"/>
  <c r="P34" i="1"/>
  <c r="Q34" i="1"/>
  <c r="R34" i="1"/>
  <c r="S34" i="1"/>
  <c r="T34" i="1"/>
  <c r="P35" i="1"/>
  <c r="Q35" i="1"/>
  <c r="R35" i="1"/>
  <c r="S35" i="1"/>
  <c r="T35" i="1"/>
  <c r="P36" i="1"/>
  <c r="Q36" i="1"/>
  <c r="R36" i="1"/>
  <c r="S36" i="1"/>
  <c r="T36" i="1"/>
  <c r="P37" i="1"/>
  <c r="Q37" i="1"/>
  <c r="R37" i="1"/>
  <c r="S37" i="1"/>
  <c r="T37" i="1"/>
  <c r="P38" i="1"/>
  <c r="Q38" i="1"/>
  <c r="R38" i="1"/>
  <c r="S38" i="1"/>
  <c r="T38" i="1"/>
  <c r="P39" i="1"/>
  <c r="Q39" i="1"/>
  <c r="R39" i="1"/>
  <c r="S39" i="1"/>
  <c r="T39" i="1"/>
  <c r="P44" i="1"/>
  <c r="Q44" i="1"/>
  <c r="R44" i="1"/>
  <c r="S44" i="1"/>
  <c r="T44" i="1"/>
  <c r="P45" i="1"/>
  <c r="Q45" i="1"/>
  <c r="R45" i="1"/>
  <c r="S45" i="1"/>
  <c r="T45" i="1"/>
  <c r="P46" i="1"/>
  <c r="Q46" i="1"/>
  <c r="R46" i="1"/>
  <c r="S46" i="1"/>
  <c r="T46" i="1"/>
  <c r="P47" i="1"/>
  <c r="Q47" i="1"/>
  <c r="R47" i="1"/>
  <c r="S47" i="1"/>
  <c r="T47" i="1"/>
  <c r="P48" i="1"/>
  <c r="Q48" i="1"/>
  <c r="R48" i="1"/>
  <c r="S48" i="1"/>
  <c r="T48" i="1"/>
  <c r="P53" i="1"/>
  <c r="Q53" i="1"/>
  <c r="R53" i="1"/>
  <c r="S53" i="1"/>
  <c r="T53" i="1"/>
  <c r="P54" i="1"/>
  <c r="Q54" i="1"/>
  <c r="R54" i="1"/>
  <c r="S54" i="1"/>
  <c r="T54" i="1"/>
  <c r="P55" i="1"/>
  <c r="Q55" i="1"/>
  <c r="R55" i="1"/>
  <c r="S55" i="1"/>
  <c r="T55" i="1"/>
  <c r="P56" i="1"/>
  <c r="Q56" i="1"/>
  <c r="R56" i="1"/>
  <c r="S56" i="1"/>
  <c r="T56" i="1"/>
  <c r="P57" i="1"/>
  <c r="Q57" i="1"/>
  <c r="R57" i="1"/>
  <c r="S57" i="1"/>
  <c r="T57" i="1"/>
  <c r="P58" i="1"/>
  <c r="Q58" i="1"/>
  <c r="R58" i="1"/>
  <c r="S58" i="1"/>
  <c r="T58" i="1"/>
  <c r="P59" i="1"/>
  <c r="Q59" i="1"/>
  <c r="R59" i="1"/>
  <c r="S59" i="1"/>
  <c r="T59" i="1"/>
  <c r="P65" i="1"/>
  <c r="Q65" i="1"/>
  <c r="R65" i="1"/>
  <c r="S65" i="1"/>
  <c r="T65" i="1"/>
  <c r="P66" i="1"/>
  <c r="Q66" i="1"/>
  <c r="R66" i="1"/>
  <c r="S66" i="1"/>
  <c r="T66" i="1"/>
  <c r="P67" i="1"/>
  <c r="Q67" i="1"/>
  <c r="R67" i="1"/>
  <c r="S67" i="1"/>
  <c r="T67" i="1"/>
  <c r="P68" i="1"/>
  <c r="Q68" i="1"/>
  <c r="R68" i="1"/>
  <c r="S68" i="1"/>
  <c r="T68" i="1"/>
  <c r="P69" i="1"/>
  <c r="Q69" i="1"/>
  <c r="R69" i="1"/>
  <c r="S69" i="1"/>
  <c r="T69" i="1"/>
  <c r="P70" i="1"/>
  <c r="Q70" i="1"/>
  <c r="R70" i="1"/>
  <c r="S70" i="1"/>
  <c r="T70" i="1"/>
  <c r="P71" i="1"/>
  <c r="Q71" i="1"/>
  <c r="R71" i="1"/>
  <c r="S71" i="1"/>
  <c r="T71" i="1"/>
  <c r="P72" i="1"/>
  <c r="Q72" i="1"/>
  <c r="R72" i="1"/>
  <c r="S72" i="1"/>
  <c r="T72" i="1"/>
  <c r="P73" i="1"/>
  <c r="Q73" i="1"/>
  <c r="R73" i="1"/>
  <c r="S73" i="1"/>
  <c r="T73" i="1"/>
  <c r="P74" i="1"/>
  <c r="Q74" i="1"/>
  <c r="R74" i="1"/>
  <c r="S74" i="1"/>
  <c r="T74" i="1"/>
  <c r="P75" i="1"/>
  <c r="Q75" i="1"/>
  <c r="R75" i="1"/>
  <c r="S75" i="1"/>
  <c r="T75" i="1"/>
  <c r="P77" i="1"/>
  <c r="Q77" i="1"/>
  <c r="R77" i="1"/>
  <c r="S77" i="1"/>
  <c r="T77" i="1"/>
  <c r="P78" i="1"/>
  <c r="Q78" i="1"/>
  <c r="R78" i="1"/>
  <c r="S78" i="1"/>
  <c r="T78" i="1"/>
  <c r="P79" i="1"/>
  <c r="Q79" i="1"/>
  <c r="R79" i="1"/>
  <c r="S79" i="1"/>
  <c r="T79" i="1"/>
  <c r="P80" i="1"/>
  <c r="Q80" i="1"/>
  <c r="R80" i="1"/>
  <c r="S80" i="1"/>
  <c r="T80" i="1"/>
  <c r="P81" i="1"/>
  <c r="Q81" i="1"/>
  <c r="R81" i="1"/>
  <c r="S81" i="1"/>
  <c r="T81" i="1"/>
  <c r="P82" i="1"/>
  <c r="Q82" i="1"/>
  <c r="R82" i="1"/>
  <c r="S82" i="1"/>
  <c r="T82" i="1"/>
  <c r="P83" i="1"/>
  <c r="Q83" i="1"/>
  <c r="R83" i="1"/>
  <c r="S83" i="1"/>
  <c r="T83" i="1"/>
  <c r="P94" i="1"/>
  <c r="Q94" i="1"/>
  <c r="R94" i="1"/>
  <c r="S94" i="1"/>
  <c r="T94" i="1"/>
  <c r="P95" i="1"/>
  <c r="Q95" i="1"/>
  <c r="R95" i="1"/>
  <c r="S95" i="1"/>
  <c r="T95" i="1"/>
  <c r="P96" i="1"/>
  <c r="Q96" i="1"/>
  <c r="R96" i="1"/>
  <c r="S96" i="1"/>
  <c r="T96" i="1"/>
  <c r="P97" i="1"/>
  <c r="Q97" i="1"/>
  <c r="R97" i="1"/>
  <c r="S97" i="1"/>
  <c r="T97" i="1"/>
  <c r="P98" i="1"/>
  <c r="Q98" i="1"/>
  <c r="R98" i="1"/>
  <c r="S98" i="1"/>
  <c r="T98" i="1"/>
  <c r="P101" i="1"/>
  <c r="Q101" i="1"/>
  <c r="R101" i="1"/>
  <c r="S101" i="1"/>
  <c r="T101" i="1"/>
  <c r="P108" i="1"/>
  <c r="Q108" i="1"/>
  <c r="R108" i="1"/>
  <c r="S108" i="1"/>
  <c r="T108" i="1"/>
  <c r="P109" i="1"/>
  <c r="Q109" i="1"/>
  <c r="R109" i="1"/>
  <c r="S109" i="1"/>
  <c r="T109" i="1"/>
  <c r="P110" i="1"/>
  <c r="Q110" i="1"/>
  <c r="R110" i="1"/>
  <c r="S110" i="1"/>
  <c r="T110" i="1"/>
  <c r="P111" i="1"/>
  <c r="Q111" i="1"/>
  <c r="R111" i="1"/>
  <c r="S111" i="1"/>
  <c r="T111" i="1"/>
  <c r="P112" i="1"/>
  <c r="Q112" i="1"/>
  <c r="R112" i="1"/>
  <c r="S112" i="1"/>
  <c r="T112" i="1"/>
  <c r="P113" i="1"/>
  <c r="Q113" i="1"/>
  <c r="R113" i="1"/>
  <c r="S113" i="1"/>
  <c r="T113" i="1"/>
  <c r="P114" i="1"/>
  <c r="Q114" i="1"/>
  <c r="R114" i="1"/>
  <c r="S114" i="1"/>
  <c r="T114" i="1"/>
  <c r="P115" i="1"/>
  <c r="Q115" i="1"/>
  <c r="R115" i="1"/>
  <c r="S115" i="1"/>
  <c r="T115" i="1"/>
  <c r="P116" i="1"/>
  <c r="Q116" i="1"/>
  <c r="R116" i="1"/>
  <c r="S116" i="1"/>
  <c r="T116" i="1"/>
  <c r="P117" i="1"/>
  <c r="Q117" i="1"/>
  <c r="R117" i="1"/>
  <c r="S117" i="1"/>
  <c r="T117" i="1"/>
  <c r="P118" i="1"/>
  <c r="Q118" i="1"/>
  <c r="R118" i="1"/>
  <c r="S118" i="1"/>
  <c r="T118" i="1"/>
  <c r="P119" i="1"/>
  <c r="Q119" i="1"/>
  <c r="R119" i="1"/>
  <c r="S119" i="1"/>
  <c r="T119" i="1"/>
  <c r="P120" i="1"/>
  <c r="Q120" i="1"/>
  <c r="R120" i="1"/>
  <c r="S120" i="1"/>
  <c r="T120" i="1"/>
  <c r="P121" i="1"/>
  <c r="Q121" i="1"/>
  <c r="R121" i="1"/>
  <c r="S121" i="1"/>
  <c r="T121" i="1"/>
  <c r="P122" i="1"/>
  <c r="Q122" i="1"/>
  <c r="R122" i="1"/>
  <c r="S122" i="1"/>
  <c r="T122" i="1"/>
  <c r="P123" i="1"/>
  <c r="Q123" i="1"/>
  <c r="R123" i="1"/>
  <c r="S123" i="1"/>
  <c r="T123" i="1"/>
  <c r="P124" i="1"/>
  <c r="Q124" i="1"/>
  <c r="R124" i="1"/>
  <c r="S124" i="1"/>
  <c r="T124" i="1"/>
  <c r="P125" i="1"/>
  <c r="Q125" i="1"/>
  <c r="R125" i="1"/>
  <c r="S125" i="1"/>
  <c r="T125" i="1"/>
  <c r="P126" i="1"/>
  <c r="Q126" i="1"/>
  <c r="R126" i="1"/>
  <c r="S126" i="1"/>
  <c r="T126" i="1"/>
  <c r="P127" i="1"/>
  <c r="Q127" i="1"/>
  <c r="R127" i="1"/>
  <c r="S127" i="1"/>
  <c r="T127" i="1"/>
  <c r="P128" i="1"/>
  <c r="Q128" i="1"/>
  <c r="R128" i="1"/>
  <c r="S128" i="1"/>
  <c r="T128" i="1"/>
  <c r="P139" i="1"/>
  <c r="Q139" i="1"/>
  <c r="R139" i="1"/>
  <c r="S139" i="1"/>
  <c r="T139" i="1"/>
  <c r="P140" i="1"/>
  <c r="Q140" i="1"/>
  <c r="R140" i="1"/>
  <c r="S140" i="1"/>
  <c r="T140" i="1"/>
  <c r="P141" i="1"/>
  <c r="Q141" i="1"/>
  <c r="R141" i="1"/>
  <c r="S141" i="1"/>
  <c r="T141" i="1"/>
  <c r="P142" i="1"/>
  <c r="Q142" i="1"/>
  <c r="R142" i="1"/>
  <c r="S142" i="1"/>
  <c r="T142" i="1"/>
  <c r="P143" i="1"/>
  <c r="Q143" i="1"/>
  <c r="R143" i="1"/>
  <c r="S143" i="1"/>
  <c r="T143" i="1"/>
  <c r="P144" i="1"/>
  <c r="Q144" i="1"/>
  <c r="R144" i="1"/>
  <c r="S144" i="1"/>
  <c r="T144" i="1"/>
  <c r="P145" i="1"/>
  <c r="Q145" i="1"/>
  <c r="R145" i="1"/>
  <c r="S145" i="1"/>
  <c r="T145" i="1"/>
  <c r="P146" i="1"/>
  <c r="Q146" i="1"/>
  <c r="R146" i="1"/>
  <c r="S146" i="1"/>
  <c r="T146" i="1"/>
  <c r="P147" i="1"/>
  <c r="Q147" i="1"/>
  <c r="R147" i="1"/>
  <c r="S147" i="1"/>
  <c r="T147" i="1"/>
  <c r="P148" i="1"/>
  <c r="Q148" i="1"/>
  <c r="R148" i="1"/>
  <c r="S148" i="1"/>
  <c r="T148" i="1"/>
  <c r="P149" i="1"/>
  <c r="Q149" i="1"/>
  <c r="R149" i="1"/>
  <c r="S149" i="1"/>
  <c r="T149" i="1"/>
  <c r="P150" i="1"/>
  <c r="Q150" i="1"/>
  <c r="R150" i="1"/>
  <c r="S150" i="1"/>
  <c r="T150" i="1"/>
  <c r="P151" i="1"/>
  <c r="Q151" i="1"/>
  <c r="R151" i="1"/>
  <c r="S151" i="1"/>
  <c r="T151" i="1"/>
  <c r="P157" i="1"/>
  <c r="Q157" i="1"/>
  <c r="R157" i="1"/>
  <c r="S157" i="1"/>
  <c r="T157" i="1"/>
  <c r="P158" i="1"/>
  <c r="Q158" i="1"/>
  <c r="R158" i="1"/>
  <c r="S158" i="1"/>
  <c r="T158" i="1"/>
  <c r="P159" i="1"/>
  <c r="Q159" i="1"/>
  <c r="R159" i="1"/>
  <c r="S159" i="1"/>
  <c r="T159" i="1"/>
  <c r="P160" i="1"/>
  <c r="Q160" i="1"/>
  <c r="R160" i="1"/>
  <c r="S160" i="1"/>
  <c r="T160" i="1"/>
  <c r="P161" i="1"/>
  <c r="Q161" i="1"/>
  <c r="R161" i="1"/>
  <c r="S161" i="1"/>
  <c r="T161" i="1"/>
  <c r="P162" i="1"/>
  <c r="Q162" i="1"/>
  <c r="R162" i="1"/>
  <c r="S162" i="1"/>
  <c r="T162" i="1"/>
  <c r="P163" i="1"/>
  <c r="Q163" i="1"/>
  <c r="R163" i="1"/>
  <c r="S163" i="1"/>
  <c r="T163" i="1"/>
  <c r="P164" i="1"/>
  <c r="Q164" i="1"/>
  <c r="R164" i="1"/>
  <c r="S164" i="1"/>
  <c r="T164" i="1"/>
  <c r="P165" i="1"/>
  <c r="Q165" i="1"/>
  <c r="R165" i="1"/>
  <c r="S165" i="1"/>
  <c r="T165" i="1"/>
  <c r="P166" i="1"/>
  <c r="Q166" i="1"/>
  <c r="R166" i="1"/>
  <c r="S166" i="1"/>
  <c r="T166" i="1"/>
  <c r="P167" i="1"/>
  <c r="Q167" i="1"/>
  <c r="R167" i="1"/>
  <c r="S167" i="1"/>
  <c r="T167" i="1"/>
  <c r="P168" i="1"/>
  <c r="Q168" i="1"/>
  <c r="R168" i="1"/>
  <c r="S168" i="1"/>
  <c r="T168" i="1"/>
  <c r="P169" i="1"/>
  <c r="Q169" i="1"/>
  <c r="R169" i="1"/>
  <c r="S169" i="1"/>
  <c r="T169" i="1"/>
  <c r="P170" i="1"/>
  <c r="Q170" i="1"/>
  <c r="R170" i="1"/>
  <c r="S170" i="1"/>
  <c r="T170" i="1"/>
  <c r="P171" i="1"/>
  <c r="Q171" i="1"/>
  <c r="R171" i="1"/>
  <c r="S171" i="1"/>
  <c r="T171" i="1"/>
  <c r="P174" i="1"/>
  <c r="Q174" i="1"/>
  <c r="R174" i="1"/>
  <c r="S174" i="1"/>
  <c r="T174" i="1"/>
  <c r="P178" i="1"/>
  <c r="Q178" i="1"/>
  <c r="R178" i="1"/>
  <c r="S178" i="1"/>
  <c r="T178" i="1"/>
  <c r="P179" i="1"/>
  <c r="Q179" i="1"/>
  <c r="R179" i="1"/>
  <c r="S179" i="1"/>
  <c r="T179" i="1"/>
  <c r="P180" i="1"/>
  <c r="Q180" i="1"/>
  <c r="R180" i="1"/>
  <c r="S180" i="1"/>
  <c r="T180" i="1"/>
  <c r="P181" i="1"/>
  <c r="Q181" i="1"/>
  <c r="R181" i="1"/>
  <c r="S181" i="1"/>
  <c r="T181" i="1"/>
  <c r="P182" i="1"/>
  <c r="Q182" i="1"/>
  <c r="R182" i="1"/>
  <c r="S182" i="1"/>
  <c r="T182" i="1"/>
  <c r="P183" i="1"/>
  <c r="Q183" i="1"/>
  <c r="R183" i="1"/>
  <c r="S183" i="1"/>
  <c r="T183" i="1"/>
  <c r="P184" i="1"/>
  <c r="Q184" i="1"/>
  <c r="R184" i="1"/>
  <c r="S184" i="1"/>
  <c r="T184" i="1"/>
  <c r="P185" i="1"/>
  <c r="Q185" i="1"/>
  <c r="R185" i="1"/>
  <c r="S185" i="1"/>
  <c r="T185" i="1"/>
  <c r="P186" i="1"/>
  <c r="Q186" i="1"/>
  <c r="R186" i="1"/>
  <c r="S186" i="1"/>
  <c r="T186" i="1"/>
  <c r="P187" i="1"/>
  <c r="Q187" i="1"/>
  <c r="R187" i="1"/>
  <c r="S187" i="1"/>
  <c r="T187" i="1"/>
  <c r="P188" i="1"/>
  <c r="Q188" i="1"/>
  <c r="R188" i="1"/>
  <c r="S188" i="1"/>
  <c r="T188" i="1"/>
  <c r="P189" i="1"/>
  <c r="Q189" i="1"/>
  <c r="R189" i="1"/>
  <c r="S189" i="1"/>
  <c r="T189" i="1"/>
  <c r="P190" i="1"/>
  <c r="Q190" i="1"/>
  <c r="R190" i="1"/>
  <c r="S190" i="1"/>
  <c r="T190" i="1"/>
  <c r="P191" i="1"/>
  <c r="Q191" i="1"/>
  <c r="R191" i="1"/>
  <c r="S191" i="1"/>
  <c r="T191" i="1"/>
  <c r="P192" i="1"/>
  <c r="Q192" i="1"/>
  <c r="R192" i="1"/>
  <c r="S192" i="1"/>
  <c r="T192" i="1"/>
  <c r="P195" i="1"/>
  <c r="Q195" i="1"/>
  <c r="R195" i="1"/>
  <c r="S195" i="1"/>
  <c r="T195" i="1"/>
  <c r="P196" i="1"/>
  <c r="Q196" i="1"/>
  <c r="R196" i="1"/>
  <c r="S196" i="1"/>
  <c r="T196" i="1"/>
  <c r="P197" i="1"/>
  <c r="Q197" i="1"/>
  <c r="R197" i="1"/>
  <c r="S197" i="1"/>
  <c r="T197" i="1"/>
  <c r="P198" i="1"/>
  <c r="Q198" i="1"/>
  <c r="R198" i="1"/>
  <c r="S198" i="1"/>
  <c r="T198" i="1"/>
  <c r="P199" i="1"/>
  <c r="Q199" i="1"/>
  <c r="R199" i="1"/>
  <c r="S199" i="1"/>
  <c r="T199" i="1"/>
  <c r="P200" i="1"/>
  <c r="Q200" i="1"/>
  <c r="R200" i="1"/>
  <c r="S200" i="1"/>
  <c r="T200" i="1"/>
  <c r="P201" i="1"/>
  <c r="Q201" i="1"/>
  <c r="R201" i="1"/>
  <c r="S201" i="1"/>
  <c r="T201" i="1"/>
  <c r="P202" i="1"/>
  <c r="Q202" i="1"/>
  <c r="R202" i="1"/>
  <c r="S202" i="1"/>
  <c r="T202" i="1"/>
  <c r="P204" i="1"/>
  <c r="Q204" i="1"/>
  <c r="R204" i="1"/>
  <c r="S204" i="1"/>
  <c r="T204" i="1"/>
  <c r="P205" i="1"/>
  <c r="Q205" i="1"/>
  <c r="R205" i="1"/>
  <c r="S205" i="1"/>
  <c r="T205" i="1"/>
  <c r="P206" i="1"/>
  <c r="Q206" i="1"/>
  <c r="R206" i="1"/>
  <c r="S206" i="1"/>
  <c r="T206" i="1"/>
  <c r="P209" i="1"/>
  <c r="Q209" i="1"/>
  <c r="R209" i="1"/>
  <c r="S209" i="1"/>
  <c r="T209" i="1"/>
  <c r="P210" i="1"/>
  <c r="Q210" i="1"/>
  <c r="R210" i="1"/>
  <c r="S210" i="1"/>
  <c r="T210" i="1"/>
  <c r="P211" i="1"/>
  <c r="Q211" i="1"/>
  <c r="R211" i="1"/>
  <c r="S211" i="1"/>
  <c r="T211" i="1"/>
  <c r="P212" i="1"/>
  <c r="Q212" i="1"/>
  <c r="R212" i="1"/>
  <c r="S212" i="1"/>
  <c r="T212" i="1"/>
  <c r="P213" i="1"/>
  <c r="Q213" i="1"/>
  <c r="R213" i="1"/>
  <c r="S213" i="1"/>
  <c r="T213" i="1"/>
  <c r="P214" i="1"/>
  <c r="Q214" i="1"/>
  <c r="R214" i="1"/>
  <c r="S214" i="1"/>
  <c r="T214" i="1"/>
  <c r="T203" i="1"/>
  <c r="S203" i="1"/>
  <c r="R203" i="1"/>
  <c r="Q203" i="1"/>
  <c r="P203" i="1"/>
  <c r="O58" i="1" l="1"/>
  <c r="D58" i="1" s="1"/>
  <c r="O48" i="1"/>
  <c r="O44" i="1"/>
  <c r="O38" i="1"/>
  <c r="D38" i="1" s="1"/>
  <c r="O34" i="1"/>
  <c r="O192" i="1"/>
  <c r="O180" i="1"/>
  <c r="O171" i="1"/>
  <c r="D173" i="1" s="1"/>
  <c r="O167" i="1"/>
  <c r="O163" i="1"/>
  <c r="O78" i="1"/>
  <c r="O73" i="1"/>
  <c r="O69" i="1"/>
  <c r="O65" i="1"/>
  <c r="O20" i="1"/>
  <c r="O202" i="1"/>
  <c r="O198" i="1"/>
  <c r="O150" i="1"/>
  <c r="O211" i="1"/>
  <c r="O205" i="1"/>
  <c r="O213" i="1"/>
  <c r="O8" i="1"/>
  <c r="O18" i="1"/>
  <c r="O191" i="1"/>
  <c r="O187" i="1"/>
  <c r="O166" i="1"/>
  <c r="O158" i="1"/>
  <c r="O55" i="1"/>
  <c r="O54" i="1"/>
  <c r="O46" i="1"/>
  <c r="O6" i="1"/>
  <c r="O214" i="1"/>
  <c r="O210" i="1"/>
  <c r="O204" i="1"/>
  <c r="O201" i="1"/>
  <c r="O197" i="1"/>
  <c r="O188" i="1"/>
  <c r="O184" i="1"/>
  <c r="O183" i="1"/>
  <c r="O179" i="1"/>
  <c r="O170" i="1"/>
  <c r="O162" i="1"/>
  <c r="O159" i="1"/>
  <c r="O149" i="1"/>
  <c r="O146" i="1"/>
  <c r="D146" i="1" s="1"/>
  <c r="O145" i="1"/>
  <c r="D145" i="1" s="1"/>
  <c r="O142" i="1"/>
  <c r="O141" i="1"/>
  <c r="O128" i="1"/>
  <c r="D128" i="1" s="1"/>
  <c r="O127" i="1"/>
  <c r="D127" i="1" s="1"/>
  <c r="O124" i="1"/>
  <c r="D124" i="1" s="1"/>
  <c r="O123" i="1"/>
  <c r="D123" i="1" s="1"/>
  <c r="O120" i="1"/>
  <c r="D120" i="1" s="1"/>
  <c r="O119" i="1"/>
  <c r="D119" i="1" s="1"/>
  <c r="O116" i="1"/>
  <c r="D117" i="1" s="1"/>
  <c r="O115" i="1"/>
  <c r="D116" i="1" s="1"/>
  <c r="O112" i="1"/>
  <c r="D112" i="1" s="1"/>
  <c r="O111" i="1"/>
  <c r="D111" i="1" s="1"/>
  <c r="O108" i="1"/>
  <c r="O101" i="1"/>
  <c r="O96" i="1"/>
  <c r="D96" i="1" s="1"/>
  <c r="O95" i="1"/>
  <c r="D95" i="1" s="1"/>
  <c r="O82" i="1"/>
  <c r="D82" i="1" s="1"/>
  <c r="O81" i="1"/>
  <c r="D81" i="1" s="1"/>
  <c r="O77" i="1"/>
  <c r="O72" i="1"/>
  <c r="O68" i="1"/>
  <c r="O59" i="1"/>
  <c r="O56" i="1"/>
  <c r="O53" i="1"/>
  <c r="O39" i="1"/>
  <c r="D39" i="1" s="1"/>
  <c r="O35" i="1"/>
  <c r="O19" i="1"/>
  <c r="O15" i="1"/>
  <c r="O209" i="1"/>
  <c r="O200" i="1"/>
  <c r="O196" i="1"/>
  <c r="O189" i="1"/>
  <c r="O185" i="1"/>
  <c r="O178" i="1"/>
  <c r="O169" i="1"/>
  <c r="D169" i="1" s="1"/>
  <c r="O168" i="1"/>
  <c r="D168" i="1" s="1"/>
  <c r="O165" i="1"/>
  <c r="O164" i="1"/>
  <c r="O161" i="1"/>
  <c r="O157" i="1"/>
  <c r="O80" i="1"/>
  <c r="D80" i="1" s="1"/>
  <c r="O75" i="1"/>
  <c r="O71" i="1"/>
  <c r="O67" i="1"/>
  <c r="O16" i="1"/>
  <c r="O212" i="1"/>
  <c r="O206" i="1"/>
  <c r="O199" i="1"/>
  <c r="O195" i="1"/>
  <c r="O190" i="1"/>
  <c r="O186" i="1"/>
  <c r="O182" i="1"/>
  <c r="O181" i="1"/>
  <c r="D177" i="1" s="1"/>
  <c r="O174" i="1"/>
  <c r="D174" i="1" s="1"/>
  <c r="O160" i="1"/>
  <c r="O151" i="1"/>
  <c r="O148" i="1"/>
  <c r="D148" i="1" s="1"/>
  <c r="O147" i="1"/>
  <c r="D147" i="1" s="1"/>
  <c r="O144" i="1"/>
  <c r="D144" i="1" s="1"/>
  <c r="O143" i="1"/>
  <c r="O140" i="1"/>
  <c r="O139" i="1"/>
  <c r="O126" i="1"/>
  <c r="D126" i="1" s="1"/>
  <c r="O125" i="1"/>
  <c r="D125" i="1" s="1"/>
  <c r="O122" i="1"/>
  <c r="D122" i="1" s="1"/>
  <c r="O121" i="1"/>
  <c r="D121" i="1" s="1"/>
  <c r="O118" i="1"/>
  <c r="D118" i="1" s="1"/>
  <c r="O117" i="1"/>
  <c r="O114" i="1"/>
  <c r="D114" i="1" s="1"/>
  <c r="O113" i="1"/>
  <c r="D113" i="1" s="1"/>
  <c r="O110" i="1"/>
  <c r="O109" i="1"/>
  <c r="O98" i="1"/>
  <c r="D98" i="1" s="1"/>
  <c r="O97" i="1"/>
  <c r="D97" i="1" s="1"/>
  <c r="O94" i="1"/>
  <c r="O83" i="1"/>
  <c r="D83" i="1" s="1"/>
  <c r="O79" i="1"/>
  <c r="O74" i="1"/>
  <c r="O70" i="1"/>
  <c r="O66" i="1"/>
  <c r="O57" i="1"/>
  <c r="O47" i="1"/>
  <c r="O45" i="1"/>
  <c r="O37" i="1"/>
  <c r="D37" i="1" s="1"/>
  <c r="O17" i="1"/>
  <c r="O7" i="1"/>
  <c r="O32" i="1"/>
  <c r="O24" i="1"/>
  <c r="D24" i="1" s="1"/>
  <c r="O31" i="1"/>
  <c r="O30" i="1"/>
  <c r="O33" i="1"/>
  <c r="O29" i="1"/>
  <c r="O23" i="1"/>
  <c r="D23" i="1" s="1"/>
  <c r="O21" i="1"/>
  <c r="O36" i="1"/>
  <c r="O22" i="1"/>
  <c r="D22" i="1" s="1"/>
  <c r="O203" i="1"/>
  <c r="D115" i="1" l="1"/>
  <c r="D56" i="1"/>
  <c r="D93" i="1"/>
  <c r="D94" i="1"/>
  <c r="D172" i="1"/>
  <c r="D178" i="1"/>
  <c r="D166" i="1"/>
  <c r="D165" i="1"/>
  <c r="D59" i="1"/>
  <c r="D176" i="1"/>
  <c r="D170" i="1"/>
  <c r="D175" i="1"/>
  <c r="D171" i="1"/>
  <c r="D167" i="1"/>
</calcChain>
</file>

<file path=xl/sharedStrings.xml><?xml version="1.0" encoding="utf-8"?>
<sst xmlns="http://schemas.openxmlformats.org/spreadsheetml/2006/main" count="245" uniqueCount="135">
  <si>
    <t>TRIAL TROPHY LEON CROSSET CHALLENGE 2022</t>
  </si>
  <si>
    <t>BILSTAIN , le 13 mars 2022 - 3 tours de 7 zones</t>
  </si>
  <si>
    <t>INTERNATIONAUX</t>
  </si>
  <si>
    <t>Pilotes</t>
  </si>
  <si>
    <t>Dossards</t>
  </si>
  <si>
    <t>Pts</t>
  </si>
  <si>
    <t>T1</t>
  </si>
  <si>
    <t>T2</t>
  </si>
  <si>
    <t>T3</t>
  </si>
  <si>
    <t>NATIONAUX</t>
  </si>
  <si>
    <t>JUNIORS</t>
  </si>
  <si>
    <t>RANDONNEURS TROPHY</t>
  </si>
  <si>
    <t>RANDONNEURS</t>
  </si>
  <si>
    <t>DEBUTANTS TROPHY</t>
  </si>
  <si>
    <t>DEBUTANTS</t>
  </si>
  <si>
    <t>BI - AMORTISSEURS</t>
  </si>
  <si>
    <t>KIDS</t>
  </si>
  <si>
    <t>Colonne1</t>
  </si>
  <si>
    <t>0</t>
  </si>
  <si>
    <t>1</t>
  </si>
  <si>
    <t>2</t>
  </si>
  <si>
    <t>3</t>
  </si>
  <si>
    <t>5</t>
  </si>
  <si>
    <t>hzhzeh</t>
  </si>
  <si>
    <t>Trier uniquement par la colonne "Pts" et sélectionner de A à Z</t>
  </si>
  <si>
    <t>Crosset Axel</t>
  </si>
  <si>
    <t>Defourny Nicolas</t>
  </si>
  <si>
    <t>Castreuil Olivier</t>
  </si>
  <si>
    <t>Haubrecht Romain</t>
  </si>
  <si>
    <t>Heuschen Logan</t>
  </si>
  <si>
    <t>JUNIOR TROPHY</t>
  </si>
  <si>
    <t>Bigaree Benjamin</t>
  </si>
  <si>
    <t>Servais Pierre</t>
  </si>
  <si>
    <t>Vandecraen Victor</t>
  </si>
  <si>
    <t>Verkenne Eric</t>
  </si>
  <si>
    <t>Dewaele Xavier</t>
  </si>
  <si>
    <t>Ferro Rafael</t>
  </si>
  <si>
    <t>Kaesmacher Thibaut</t>
  </si>
  <si>
    <t>Malcorps Frederic</t>
  </si>
  <si>
    <t>Maraite Marc</t>
  </si>
  <si>
    <t>Mohring Florent</t>
  </si>
  <si>
    <t>Norga Ronald</t>
  </si>
  <si>
    <t>Puttemans Nicolas</t>
  </si>
  <si>
    <t>Sablon Thomas</t>
  </si>
  <si>
    <t>Corman Romain</t>
  </si>
  <si>
    <t>Bourguignon Pascal</t>
  </si>
  <si>
    <t>De Landy Marc</t>
  </si>
  <si>
    <t>Devilloni Gabriel</t>
  </si>
  <si>
    <t>Graindorge Xavier</t>
  </si>
  <si>
    <t>Lengler Josuel</t>
  </si>
  <si>
    <t>L'homme Alain</t>
  </si>
  <si>
    <t>Rahir Eloise</t>
  </si>
  <si>
    <t>Rigo Olivier</t>
  </si>
  <si>
    <t>Rigo Raphael</t>
  </si>
  <si>
    <t>Close Baptiste</t>
  </si>
  <si>
    <t>Corman Nolan</t>
  </si>
  <si>
    <t>Dawant Enzo</t>
  </si>
  <si>
    <t>Delhez Benoit</t>
  </si>
  <si>
    <t>Dewaele William</t>
  </si>
  <si>
    <t>Hernalsteen Koen</t>
  </si>
  <si>
    <t>Lemaire Damien</t>
  </si>
  <si>
    <t>Meis Teagan</t>
  </si>
  <si>
    <t>Nossent Paul</t>
  </si>
  <si>
    <t>Rahir Ely</t>
  </si>
  <si>
    <t>Requier Cindy</t>
  </si>
  <si>
    <t>Vandermeeren Benoit</t>
  </si>
  <si>
    <t>Verdebout Dorian</t>
  </si>
  <si>
    <t>Dreze Benoit</t>
  </si>
  <si>
    <t>Boxus Nathan</t>
  </si>
  <si>
    <t>Demelenne Loic</t>
  </si>
  <si>
    <t>Gilles André</t>
  </si>
  <si>
    <t>Keersmaekers Tom</t>
  </si>
  <si>
    <t>Lamart Philippe</t>
  </si>
  <si>
    <t>Ledrus Quentin</t>
  </si>
  <si>
    <t>Leroy Nicolas</t>
  </si>
  <si>
    <t>Monfort Dominique</t>
  </si>
  <si>
    <t>Renardy Thibault</t>
  </si>
  <si>
    <t>Thirion Cédric</t>
  </si>
  <si>
    <t>Thiry Jean-Pierre</t>
  </si>
  <si>
    <t>Vandecraen Elise</t>
  </si>
  <si>
    <t>Simon</t>
  </si>
  <si>
    <t>Edouard</t>
  </si>
  <si>
    <t>Gilles Benoit</t>
  </si>
  <si>
    <t>Maxence</t>
  </si>
  <si>
    <t>Hemes Alain</t>
  </si>
  <si>
    <t>François Sammy</t>
  </si>
  <si>
    <t>Bosman Jean-Pierre</t>
  </si>
  <si>
    <t xml:space="preserve"> Massin Christian</t>
  </si>
  <si>
    <t>Blaise Sebastien</t>
  </si>
  <si>
    <t>Thomas Francis</t>
  </si>
  <si>
    <t>Stevens Thierry</t>
  </si>
  <si>
    <t>Lottin Richard</t>
  </si>
  <si>
    <t>Bakkers Jos</t>
  </si>
  <si>
    <t>GonzaleZ Diego</t>
  </si>
  <si>
    <t>Baeten Carool</t>
  </si>
  <si>
    <t>Bloch André</t>
  </si>
  <si>
    <t>Hermans Sabine</t>
  </si>
  <si>
    <t>Daems Guy</t>
  </si>
  <si>
    <t>Hauback Norman</t>
  </si>
  <si>
    <t>Hollaender Lutz</t>
  </si>
  <si>
    <t>Boudoux Norbert</t>
  </si>
  <si>
    <t>Nokin JeaYves</t>
  </si>
  <si>
    <t>Demanet Quentin</t>
  </si>
  <si>
    <t>Bertrand Gilles</t>
  </si>
  <si>
    <t>Frans Benoit</t>
  </si>
  <si>
    <t>Frans Olivier</t>
  </si>
  <si>
    <t>Leveque Jacques</t>
  </si>
  <si>
    <t>Vandermeeren Olivier</t>
  </si>
  <si>
    <t>Bart Hensen</t>
  </si>
  <si>
    <t>Schetz Guy-Luc</t>
  </si>
  <si>
    <t>Monseur Gregory</t>
  </si>
  <si>
    <t>Heckters Kurt</t>
  </si>
  <si>
    <t>Vronen thibaut</t>
  </si>
  <si>
    <t>Henri Manu</t>
  </si>
  <si>
    <t>Compere Hugues</t>
  </si>
  <si>
    <t>Elisa</t>
  </si>
  <si>
    <t>Lemmens Armando</t>
  </si>
  <si>
    <t>Tits guy</t>
  </si>
  <si>
    <t>Ferrot Gauthier</t>
  </si>
  <si>
    <t>Bodart Frederic</t>
  </si>
  <si>
    <t>Corman Michel</t>
  </si>
  <si>
    <t>Pletinckx Yves</t>
  </si>
  <si>
    <t>Ryckaert Bob</t>
  </si>
  <si>
    <t>Goffin Jo</t>
  </si>
  <si>
    <t>Cardinaels Luc</t>
  </si>
  <si>
    <t>Jambon Claudy</t>
  </si>
  <si>
    <t>Jambon Maxim</t>
  </si>
  <si>
    <t>Berben Rob</t>
  </si>
  <si>
    <t>Mirko</t>
  </si>
  <si>
    <t>Chinesse Cyril</t>
  </si>
  <si>
    <t>Danse Ludo</t>
  </si>
  <si>
    <t>Maréchal Olivier</t>
  </si>
  <si>
    <t>Vanhoenacker Dimitri</t>
  </si>
  <si>
    <t>Zels David</t>
  </si>
  <si>
    <t>Convents Marc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</si>
</sst>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19" xfId="0" applyBorder="1"/>
    <xf numFmtId="0" fontId="0" fillId="0" borderId="20" xfId="0" applyBorder="1"/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6" xfId="0" applyBorder="1"/>
    <xf numFmtId="0" fontId="1" fillId="5" borderId="43" xfId="0" applyFont="1" applyFill="1" applyBorder="1" applyAlignment="1">
      <alignment horizontal="center" vertical="center"/>
    </xf>
    <xf numFmtId="0" fontId="1" fillId="5" borderId="44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4" fillId="7" borderId="28" xfId="0" applyFont="1" applyFill="1" applyBorder="1" applyAlignment="1">
      <alignment horizontal="center" vertical="center"/>
    </xf>
    <xf numFmtId="0" fontId="3" fillId="7" borderId="26" xfId="0" applyFont="1" applyFill="1" applyBorder="1"/>
    <xf numFmtId="0" fontId="3" fillId="7" borderId="3" xfId="0" applyFont="1" applyFill="1" applyBorder="1"/>
    <xf numFmtId="0" fontId="4" fillId="7" borderId="23" xfId="0" applyFont="1" applyFill="1" applyBorder="1"/>
    <xf numFmtId="0" fontId="4" fillId="7" borderId="21" xfId="0" applyFont="1" applyFill="1" applyBorder="1"/>
    <xf numFmtId="0" fontId="4" fillId="7" borderId="22" xfId="0" applyFont="1" applyFill="1" applyBorder="1"/>
    <xf numFmtId="0" fontId="1" fillId="0" borderId="0" xfId="0" applyFont="1" applyBorder="1" applyAlignment="1">
      <alignment horizontal="center" vertical="center"/>
    </xf>
    <xf numFmtId="1" fontId="1" fillId="8" borderId="23" xfId="0" applyNumberFormat="1" applyFont="1" applyFill="1" applyBorder="1" applyAlignment="1">
      <alignment horizontal="center" vertical="center"/>
    </xf>
    <xf numFmtId="1" fontId="1" fillId="3" borderId="23" xfId="0" applyNumberFormat="1" applyFont="1" applyFill="1" applyBorder="1" applyAlignment="1">
      <alignment horizontal="center" vertical="center"/>
    </xf>
    <xf numFmtId="1" fontId="1" fillId="5" borderId="23" xfId="0" applyNumberFormat="1" applyFont="1" applyFill="1" applyBorder="1" applyAlignment="1">
      <alignment horizontal="center" vertical="center"/>
    </xf>
    <xf numFmtId="1" fontId="1" fillId="3" borderId="45" xfId="0" applyNumberFormat="1" applyFont="1" applyFill="1" applyBorder="1" applyAlignment="1">
      <alignment horizontal="center" vertical="center"/>
    </xf>
    <xf numFmtId="1" fontId="1" fillId="5" borderId="45" xfId="0" applyNumberFormat="1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1" fontId="1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0" fontId="1" fillId="6" borderId="29" xfId="0" applyFont="1" applyFill="1" applyBorder="1" applyAlignment="1">
      <alignment horizontal="center" vertical="center"/>
    </xf>
    <xf numFmtId="0" fontId="1" fillId="6" borderId="31" xfId="0" applyFont="1" applyFill="1" applyBorder="1" applyAlignment="1">
      <alignment horizontal="center" vertical="center"/>
    </xf>
    <xf numFmtId="0" fontId="1" fillId="6" borderId="32" xfId="0" applyFont="1" applyFill="1" applyBorder="1" applyAlignment="1">
      <alignment horizontal="center" vertical="center"/>
    </xf>
    <xf numFmtId="0" fontId="1" fillId="6" borderId="33" xfId="0" applyFont="1" applyFill="1" applyBorder="1" applyAlignment="1">
      <alignment horizontal="center" vertical="center"/>
    </xf>
    <xf numFmtId="0" fontId="1" fillId="6" borderId="41" xfId="0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0" fontId="0" fillId="6" borderId="42" xfId="0" applyFill="1" applyBorder="1"/>
    <xf numFmtId="0" fontId="1" fillId="6" borderId="3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9" fillId="7" borderId="21" xfId="0" applyFont="1" applyFill="1" applyBorder="1"/>
    <xf numFmtId="0" fontId="9" fillId="7" borderId="26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1" fontId="8" fillId="2" borderId="50" xfId="0" applyNumberFormat="1" applyFont="1" applyFill="1" applyBorder="1" applyAlignment="1">
      <alignment horizontal="center" vertical="center"/>
    </xf>
    <xf numFmtId="1" fontId="1" fillId="2" borderId="50" xfId="0" applyNumberFormat="1" applyFont="1" applyFill="1" applyBorder="1" applyAlignment="1">
      <alignment horizontal="center" vertical="center"/>
    </xf>
    <xf numFmtId="0" fontId="1" fillId="6" borderId="52" xfId="0" applyFont="1" applyFill="1" applyBorder="1" applyAlignment="1">
      <alignment horizontal="center" vertical="center"/>
    </xf>
    <xf numFmtId="1" fontId="1" fillId="2" borderId="53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6" borderId="47" xfId="0" applyFill="1" applyBorder="1"/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1" fillId="9" borderId="55" xfId="0" applyNumberFormat="1" applyFont="1" applyFill="1" applyBorder="1" applyAlignment="1">
      <alignment horizontal="center" vertical="center"/>
    </xf>
    <xf numFmtId="1" fontId="1" fillId="9" borderId="38" xfId="0" applyNumberFormat="1" applyFont="1" applyFill="1" applyBorder="1" applyAlignment="1">
      <alignment horizontal="center" vertical="center"/>
    </xf>
    <xf numFmtId="1" fontId="8" fillId="9" borderId="38" xfId="0" applyNumberFormat="1" applyFont="1" applyFill="1" applyBorder="1" applyAlignment="1">
      <alignment horizontal="center" vertical="center"/>
    </xf>
    <xf numFmtId="1" fontId="1" fillId="9" borderId="39" xfId="0" applyNumberFormat="1" applyFont="1" applyFill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1" fontId="1" fillId="9" borderId="61" xfId="0" applyNumberFormat="1" applyFont="1" applyFill="1" applyBorder="1" applyAlignment="1">
      <alignment horizontal="center" vertical="center"/>
    </xf>
    <xf numFmtId="1" fontId="1" fillId="9" borderId="62" xfId="0" applyNumberFormat="1" applyFont="1" applyFill="1" applyBorder="1" applyAlignment="1">
      <alignment horizontal="center" vertical="center"/>
    </xf>
    <xf numFmtId="1" fontId="8" fillId="9" borderId="27" xfId="0" applyNumberFormat="1" applyFont="1" applyFill="1" applyBorder="1" applyAlignment="1">
      <alignment horizontal="center" vertical="center"/>
    </xf>
    <xf numFmtId="1" fontId="1" fillId="9" borderId="2" xfId="0" applyNumberFormat="1" applyFont="1" applyFill="1" applyBorder="1" applyAlignment="1">
      <alignment horizontal="center" vertical="center"/>
    </xf>
    <xf numFmtId="1" fontId="1" fillId="9" borderId="63" xfId="0" applyNumberFormat="1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/>
    </xf>
    <xf numFmtId="0" fontId="1" fillId="9" borderId="21" xfId="0" applyFont="1" applyFill="1" applyBorder="1" applyAlignment="1">
      <alignment horizontal="center" vertical="center"/>
    </xf>
    <xf numFmtId="0" fontId="1" fillId="9" borderId="22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horizontal="center" vertical="center"/>
    </xf>
    <xf numFmtId="0" fontId="1" fillId="8" borderId="22" xfId="0" applyFont="1" applyFill="1" applyBorder="1" applyAlignment="1">
      <alignment horizontal="center" vertical="center"/>
    </xf>
    <xf numFmtId="1" fontId="1" fillId="8" borderId="17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/>
    </xf>
    <xf numFmtId="1" fontId="8" fillId="3" borderId="27" xfId="0" applyNumberFormat="1" applyFont="1" applyFill="1" applyBorder="1" applyAlignment="1">
      <alignment horizontal="center" vertical="center"/>
    </xf>
    <xf numFmtId="1" fontId="1" fillId="3" borderId="30" xfId="0" applyNumberFormat="1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1" fontId="8" fillId="3" borderId="21" xfId="0" applyNumberFormat="1" applyFont="1" applyFill="1" applyBorder="1" applyAlignment="1">
      <alignment horizontal="center" vertical="center"/>
    </xf>
    <xf numFmtId="1" fontId="1" fillId="5" borderId="60" xfId="0" applyNumberFormat="1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1" fontId="1" fillId="5" borderId="2" xfId="0" applyNumberFormat="1" applyFont="1" applyFill="1" applyBorder="1" applyAlignment="1">
      <alignment horizontal="center" vertical="center"/>
    </xf>
    <xf numFmtId="1" fontId="1" fillId="5" borderId="0" xfId="0" applyNumberFormat="1" applyFont="1" applyFill="1" applyBorder="1" applyAlignment="1">
      <alignment horizontal="center" vertical="center"/>
    </xf>
    <xf numFmtId="1" fontId="8" fillId="5" borderId="27" xfId="0" applyNumberFormat="1" applyFont="1" applyFill="1" applyBorder="1" applyAlignment="1">
      <alignment horizontal="center" vertical="center"/>
    </xf>
    <xf numFmtId="1" fontId="1" fillId="5" borderId="30" xfId="0" applyNumberFormat="1" applyFont="1" applyFill="1" applyBorder="1" applyAlignment="1">
      <alignment horizontal="center" vertical="center"/>
    </xf>
    <xf numFmtId="1" fontId="1" fillId="5" borderId="17" xfId="0" applyNumberFormat="1" applyFont="1" applyFill="1" applyBorder="1" applyAlignment="1">
      <alignment horizontal="center" vertical="center"/>
    </xf>
    <xf numFmtId="1" fontId="8" fillId="5" borderId="21" xfId="0" applyNumberFormat="1" applyFont="1" applyFill="1" applyBorder="1" applyAlignment="1">
      <alignment horizontal="center" vertical="center"/>
    </xf>
    <xf numFmtId="1" fontId="1" fillId="5" borderId="21" xfId="0" applyNumberFormat="1" applyFont="1" applyFill="1" applyBorder="1" applyAlignment="1">
      <alignment horizontal="center" vertical="center"/>
    </xf>
    <xf numFmtId="0" fontId="4" fillId="7" borderId="59" xfId="0" applyFont="1" applyFill="1" applyBorder="1" applyAlignment="1">
      <alignment horizontal="center" vertical="center"/>
    </xf>
    <xf numFmtId="0" fontId="9" fillId="7" borderId="27" xfId="0" applyFont="1" applyFill="1" applyBorder="1" applyAlignment="1">
      <alignment horizontal="center" vertical="center"/>
    </xf>
    <xf numFmtId="1" fontId="1" fillId="4" borderId="17" xfId="0" applyNumberFormat="1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" fillId="3" borderId="60" xfId="0" applyFont="1" applyFill="1" applyBorder="1" applyAlignment="1">
      <alignment horizontal="center" vertical="center"/>
    </xf>
    <xf numFmtId="1" fontId="8" fillId="3" borderId="26" xfId="0" applyNumberFormat="1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" fontId="1" fillId="3" borderId="21" xfId="0" applyNumberFormat="1" applyFont="1" applyFill="1" applyBorder="1" applyAlignment="1">
      <alignment horizontal="center" vertical="center"/>
    </xf>
    <xf numFmtId="1" fontId="1" fillId="3" borderId="26" xfId="0" applyNumberFormat="1" applyFont="1" applyFill="1" applyBorder="1" applyAlignment="1">
      <alignment horizontal="center" vertical="center"/>
    </xf>
    <xf numFmtId="1" fontId="1" fillId="3" borderId="27" xfId="0" applyNumberFormat="1" applyFont="1" applyFill="1" applyBorder="1" applyAlignment="1">
      <alignment horizontal="center" vertical="center"/>
    </xf>
    <xf numFmtId="1" fontId="1" fillId="9" borderId="27" xfId="0" applyNumberFormat="1" applyFont="1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1" fontId="8" fillId="5" borderId="23" xfId="0" applyNumberFormat="1" applyFont="1" applyFill="1" applyBorder="1" applyAlignment="1">
      <alignment horizontal="center" vertical="center"/>
    </xf>
    <xf numFmtId="1" fontId="8" fillId="9" borderId="35" xfId="0" applyNumberFormat="1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1" fontId="8" fillId="3" borderId="2" xfId="0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1" fontId="8" fillId="3" borderId="17" xfId="0" applyNumberFormat="1" applyFont="1" applyFill="1" applyBorder="1" applyAlignment="1">
      <alignment horizontal="center" vertical="center"/>
    </xf>
    <xf numFmtId="1" fontId="8" fillId="3" borderId="23" xfId="0" applyNumberFormat="1" applyFont="1" applyFill="1" applyBorder="1" applyAlignment="1">
      <alignment horizontal="center" vertical="center"/>
    </xf>
    <xf numFmtId="1" fontId="8" fillId="3" borderId="60" xfId="0" applyNumberFormat="1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2" fillId="0" borderId="30" xfId="0" applyFont="1" applyBorder="1" applyAlignment="1">
      <alignment horizontal="center" vertical="center"/>
    </xf>
  </cellXfs>
  <cellStyles count="1">
    <cellStyle name="Normal" xfId="0" builtinId="0"/>
  </cellStyles>
  <dxfs count="1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</dxf>
    <dxf>
      <alignment horizontal="center" vertical="center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rgb="FFFFFF00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center" textRotation="0" wrapText="0" relative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/>
      </border>
    </dxf>
    <dxf>
      <alignment horizontal="center" vertical="center" textRotation="0" wrapText="0" relativeIndent="0" justifyLastLine="0" shrinkToFit="0" readingOrder="0"/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relative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relative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rgb="FFFF7C80"/>
        </patternFill>
      </fill>
      <alignment horizontal="center" vertical="center" textRotation="0" wrapText="0" relative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alignment horizontal="center" vertical="center" textRotation="0" wrapText="0" relative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center" textRotation="0" wrapText="0" relative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/>
      </border>
    </dxf>
    <dxf>
      <alignment horizontal="center" vertical="center" textRotation="0" wrapText="0" relativeIndent="0" justifyLastLine="0" shrinkToFit="0" readingOrder="0"/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relative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rgb="FFFF7C80"/>
        </patternFill>
      </fill>
      <alignment horizontal="center" vertical="center" textRotation="0" wrapText="0" relative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alignment horizontal="center" vertical="center" textRotation="0" wrapText="0" relative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1"/>
        </patternFill>
      </fill>
      <alignment horizontal="center" vertical="center" textRotation="0" wrapText="0" relative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alignment horizontal="center" vertical="center" textRotation="0" wrapText="0" relative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1"/>
        </patternFill>
      </fill>
      <alignment horizontal="center" vertical="center" textRotation="0" wrapText="0" relative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rgb="FF92D050"/>
        </patternFill>
      </fill>
      <alignment horizontal="center" vertical="center" textRotation="0" wrapText="0" relative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alignment horizontal="center" vertical="center" textRotation="0" wrapText="0" relative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1"/>
        </patternFill>
      </fill>
      <alignment horizontal="center" vertical="center" textRotation="0" wrapText="0" relative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rgb="FF92D050"/>
        </patternFill>
      </fill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alignment horizontal="center" vertical="center" textRotation="0" wrapText="0" relative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1"/>
        </patternFill>
      </fill>
      <alignment horizontal="center" vertical="center" textRotation="0" wrapText="0" relative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8" tint="0.39997558519241921"/>
        </patternFill>
      </fill>
      <alignment horizontal="center" vertical="center" textRotation="0" wrapText="0" relative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alignment horizontal="center" vertical="center" textRotation="0" wrapText="0" relative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1"/>
        </patternFill>
      </fill>
      <alignment horizontal="center" vertical="center" textRotation="0" wrapText="0" relative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8" tint="0.39997558519241921"/>
        </patternFill>
      </fill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alignment horizontal="center" vertical="center" textRotation="0" wrapText="0" relative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center" textRotation="0" wrapText="0" relative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8" tint="0.39997558519241921"/>
        </patternFill>
      </fill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alignment horizontal="center" vertical="center" textRotation="0" wrapText="0" relative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center" textRotation="0" wrapText="0" relative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39997558519241921"/>
        </patternFill>
      </fill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alignment horizontal="center" vertical="center" textRotation="0" wrapText="0" relative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1" displayName="Tableau1" ref="B202:M214" totalsRowShown="0" headerRowDxfId="152" dataDxfId="150" headerRowBorderDxfId="151" tableBorderDxfId="149">
  <autoFilter ref="B202:M214"/>
  <sortState ref="B203:M214">
    <sortCondition ref="D202:D214"/>
  </sortState>
  <tableColumns count="12">
    <tableColumn id="1" name="Pilotes" dataDxfId="148"/>
    <tableColumn id="2" name="Dossards" dataDxfId="147"/>
    <tableColumn id="3" name="Pts" dataDxfId="146">
      <calculatedColumnFormula>SUM(Tableau1[[#This Row],[T1]:[T3]])</calculatedColumnFormula>
    </tableColumn>
    <tableColumn id="4" name="T1" dataDxfId="145"/>
    <tableColumn id="5" name="T2" dataDxfId="144"/>
    <tableColumn id="6" name="T3" dataDxfId="143"/>
    <tableColumn id="7" name="Colonne1" dataDxfId="142"/>
    <tableColumn id="8" name="0" dataDxfId="141"/>
    <tableColumn id="9" name="1" dataDxfId="140"/>
    <tableColumn id="10" name="2" dataDxfId="139"/>
    <tableColumn id="11" name="3" dataDxfId="138"/>
    <tableColumn id="12" name="5" dataDxfId="137"/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id="11" name="Tableau11" displayName="Tableau11" ref="B6:M18" totalsRowShown="0" headerRowDxfId="8" tableBorderDxfId="7">
  <autoFilter ref="B6:M18"/>
  <sortState ref="B7:M18">
    <sortCondition ref="D6:D18"/>
  </sortState>
  <tableColumns count="12">
    <tableColumn id="1" name="Pilotes" dataDxfId="6"/>
    <tableColumn id="2" name="Dossards" dataDxfId="5"/>
    <tableColumn id="3" name="Pts" dataDxfId="4">
      <calculatedColumnFormula>IF(E7+F7+G7=0,"",E7+F7+G7-O7)</calculatedColumnFormula>
    </tableColumn>
    <tableColumn id="4" name="T1" dataDxfId="3"/>
    <tableColumn id="5" name="T2" dataDxfId="2"/>
    <tableColumn id="6" name="T3" dataDxfId="1"/>
    <tableColumn id="7" name="Colonne1" dataDxfId="0"/>
    <tableColumn id="8" name="0"/>
    <tableColumn id="9" name="1"/>
    <tableColumn id="10" name="2"/>
    <tableColumn id="11" name="3"/>
    <tableColumn id="12" name="5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B187:M199" totalsRowShown="0" headerRowDxfId="136" dataDxfId="134" headerRowBorderDxfId="135" tableBorderDxfId="133">
  <autoFilter ref="B187:M199"/>
  <tableColumns count="12">
    <tableColumn id="1" name="Pilotes" dataDxfId="132"/>
    <tableColumn id="2" name="Dossards" dataDxfId="131"/>
    <tableColumn id="3" name="Pts" dataDxfId="130">
      <calculatedColumnFormula>IF(E188+F188+G188=0,"",E188+F188+G188-O188)</calculatedColumnFormula>
    </tableColumn>
    <tableColumn id="4" name="T1" dataDxfId="129"/>
    <tableColumn id="5" name="T2" dataDxfId="128"/>
    <tableColumn id="6" name="T3" dataDxfId="127"/>
    <tableColumn id="7" name="Colonne1" dataDxfId="126"/>
    <tableColumn id="8" name="0" dataDxfId="125"/>
    <tableColumn id="9" name="1" dataDxfId="124"/>
    <tableColumn id="10" name="2" dataDxfId="123"/>
    <tableColumn id="11" name="3" dataDxfId="122"/>
    <tableColumn id="12" name="5" dataDxfId="121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3" name="Tableau3" displayName="Tableau3" ref="B164:M184" totalsRowShown="0" headerRowDxfId="120" dataDxfId="118" headerRowBorderDxfId="119" tableBorderDxfId="117">
  <autoFilter ref="B164:M184"/>
  <sortState ref="B165:M184">
    <sortCondition ref="D164:D184"/>
  </sortState>
  <tableColumns count="12">
    <tableColumn id="1" name="Pilotes" dataDxfId="116"/>
    <tableColumn id="2" name="Dossards" dataDxfId="115"/>
    <tableColumn id="3" name="Pts" dataDxfId="114">
      <calculatedColumnFormula>IF(E165+F165+G165=0,"",E165+F165+G165-O165)</calculatedColumnFormula>
    </tableColumn>
    <tableColumn id="4" name="T1" dataDxfId="113"/>
    <tableColumn id="5" name="T2" dataDxfId="112"/>
    <tableColumn id="6" name="T3" dataDxfId="111"/>
    <tableColumn id="7" name="Colonne1" dataDxfId="110"/>
    <tableColumn id="8" name="0" dataDxfId="109"/>
    <tableColumn id="9" name="1" dataDxfId="108"/>
    <tableColumn id="10" name="2" dataDxfId="107"/>
    <tableColumn id="11" name="3" dataDxfId="106"/>
    <tableColumn id="12" name="5" dataDxfId="105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5" name="Tableau5" displayName="Tableau5" ref="B143:M158" totalsRowShown="0" headerRowDxfId="104" dataDxfId="102" headerRowBorderDxfId="103" tableBorderDxfId="101">
  <autoFilter ref="B143:M158"/>
  <sortState ref="B144:M158">
    <sortCondition ref="D143:D158"/>
  </sortState>
  <tableColumns count="12">
    <tableColumn id="1" name="Pilotes" dataDxfId="100"/>
    <tableColumn id="2" name="Dossards" dataDxfId="99"/>
    <tableColumn id="3" name="Pts" dataDxfId="98">
      <calculatedColumnFormula>IF(E144+F144+G144=0,"",E144+F144+G144-O144)</calculatedColumnFormula>
    </tableColumn>
    <tableColumn id="4" name="T1" dataDxfId="97"/>
    <tableColumn id="5" name="T2" dataDxfId="96"/>
    <tableColumn id="6" name="T3" dataDxfId="95"/>
    <tableColumn id="7" name="Colonne1" dataDxfId="94"/>
    <tableColumn id="8" name="0" dataDxfId="93"/>
    <tableColumn id="9" name="1" dataDxfId="92"/>
    <tableColumn id="10" name="2" dataDxfId="91"/>
    <tableColumn id="11" name="3" dataDxfId="90"/>
    <tableColumn id="12" name="5" dataDxfId="89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6" name="Tableau6" displayName="Tableau6" ref="B110:M140" totalsRowShown="0" headerRowDxfId="88" dataDxfId="86" headerRowBorderDxfId="87" tableBorderDxfId="85">
  <autoFilter ref="B110:M140"/>
  <sortState ref="B111:M140">
    <sortCondition ref="D110:D140"/>
  </sortState>
  <tableColumns count="12">
    <tableColumn id="1" name="Pilotes" dataDxfId="84"/>
    <tableColumn id="2" name="Dossards" dataDxfId="83"/>
    <tableColumn id="3" name="Pts" dataDxfId="82">
      <calculatedColumnFormula>IF(E111+F111+G111=0,"",E111+F111+G111-O111)</calculatedColumnFormula>
    </tableColumn>
    <tableColumn id="4" name="T1" dataDxfId="81"/>
    <tableColumn id="5" name="T2" dataDxfId="80"/>
    <tableColumn id="6" name="T3" dataDxfId="79"/>
    <tableColumn id="7" name="Colonne1" dataDxfId="78"/>
    <tableColumn id="8" name="0" dataDxfId="77"/>
    <tableColumn id="9" name="1" dataDxfId="76"/>
    <tableColumn id="10" name="2" dataDxfId="75"/>
    <tableColumn id="11" name="3" dataDxfId="74"/>
    <tableColumn id="12" name="5" dataDxfId="73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7" name="Tableau7" displayName="Tableau7" ref="B79:M101" totalsRowShown="0" headerRowDxfId="72" dataDxfId="70" headerRowBorderDxfId="71" tableBorderDxfId="69">
  <autoFilter ref="B79:M101"/>
  <sortState ref="B80:M101">
    <sortCondition ref="D79:D101"/>
  </sortState>
  <tableColumns count="12">
    <tableColumn id="1" name="Pilotes" dataDxfId="68"/>
    <tableColumn id="2" name="Dossards" dataDxfId="67"/>
    <tableColumn id="3" name="Pts" dataDxfId="66">
      <calculatedColumnFormula>IF(E80+F80+G80=0,"",E80+F80+G80-O80)</calculatedColumnFormula>
    </tableColumn>
    <tableColumn id="4" name="T1" dataDxfId="65"/>
    <tableColumn id="5" name="T2" dataDxfId="64"/>
    <tableColumn id="6" name="T3" dataDxfId="63"/>
    <tableColumn id="7" name="Colonne1" dataDxfId="62"/>
    <tableColumn id="8" name="0" dataDxfId="61"/>
    <tableColumn id="9" name="1" dataDxfId="60"/>
    <tableColumn id="10" name="2" dataDxfId="59"/>
    <tableColumn id="11" name="3" dataDxfId="58"/>
    <tableColumn id="12" name="5" dataDxfId="57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eau8" displayName="Tableau8" ref="B55:M75" totalsRowShown="0" headerRowDxfId="56" dataDxfId="54" headerRowBorderDxfId="55" tableBorderDxfId="53">
  <autoFilter ref="B55:M75"/>
  <sortState ref="B56:M75">
    <sortCondition ref="D55:D75"/>
  </sortState>
  <tableColumns count="12">
    <tableColumn id="1" name="Pilotes" dataDxfId="52"/>
    <tableColumn id="2" name="Dossards" dataDxfId="51"/>
    <tableColumn id="3" name="Pts" dataDxfId="50">
      <calculatedColumnFormula>IF(E56+F56+G56=0,"",E56+F56+G56-O56)</calculatedColumnFormula>
    </tableColumn>
    <tableColumn id="4" name="T1" dataDxfId="49"/>
    <tableColumn id="5" name="T2" dataDxfId="48"/>
    <tableColumn id="6" name="T3" dataDxfId="47"/>
    <tableColumn id="7" name="Colonne1" dataDxfId="46"/>
    <tableColumn id="8" name="0" dataDxfId="45"/>
    <tableColumn id="9" name="1" dataDxfId="44"/>
    <tableColumn id="10" name="2" dataDxfId="43"/>
    <tableColumn id="11" name="3" dataDxfId="42"/>
    <tableColumn id="12" name="5" dataDxfId="41"/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id="9" name="Tableau9" displayName="Tableau9" ref="B36:M48" totalsRowShown="0" headerRowDxfId="40" dataDxfId="38" headerRowBorderDxfId="39" tableBorderDxfId="37">
  <autoFilter ref="B36:M48"/>
  <sortState ref="B37:M48">
    <sortCondition ref="D36:D48"/>
  </sortState>
  <tableColumns count="12">
    <tableColumn id="1" name="Pilotes" dataDxfId="36"/>
    <tableColumn id="2" name="Dossards" dataDxfId="35"/>
    <tableColumn id="3" name="Pts" dataDxfId="34">
      <calculatedColumnFormula>IF(E37+F37+G37=0,"",E37+F37+G37-O37)</calculatedColumnFormula>
    </tableColumn>
    <tableColumn id="4" name="T1" dataDxfId="33"/>
    <tableColumn id="5" name="T2" dataDxfId="32"/>
    <tableColumn id="6" name="T3" dataDxfId="31"/>
    <tableColumn id="7" name="Colonne1" dataDxfId="30"/>
    <tableColumn id="8" name="0" dataDxfId="29"/>
    <tableColumn id="9" name="1" dataDxfId="28"/>
    <tableColumn id="10" name="2" dataDxfId="27"/>
    <tableColumn id="11" name="3" dataDxfId="26"/>
    <tableColumn id="12" name="5" dataDxfId="25"/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id="10" name="Tableau10" displayName="Tableau10" ref="B21:M33" totalsRowShown="0" headerRowDxfId="24" dataDxfId="22" headerRowBorderDxfId="23" tableBorderDxfId="21">
  <autoFilter ref="B21:M33"/>
  <sortState ref="B22:M33">
    <sortCondition ref="D21:D33"/>
  </sortState>
  <tableColumns count="12">
    <tableColumn id="1" name="Pilotes" dataDxfId="20"/>
    <tableColumn id="2" name="Dossards" dataDxfId="19"/>
    <tableColumn id="3" name="Pts" dataDxfId="18">
      <calculatedColumnFormula>IF(E22+F22+G22=0,"",E22+F22+G22-O22)</calculatedColumnFormula>
    </tableColumn>
    <tableColumn id="4" name="T1" dataDxfId="17"/>
    <tableColumn id="5" name="T2" dataDxfId="16"/>
    <tableColumn id="6" name="T3" dataDxfId="15"/>
    <tableColumn id="7" name="Colonne1" dataDxfId="14"/>
    <tableColumn id="8" name="0" dataDxfId="13"/>
    <tableColumn id="9" name="1" dataDxfId="12"/>
    <tableColumn id="10" name="2" dataDxfId="11"/>
    <tableColumn id="11" name="3" dataDxfId="10"/>
    <tableColumn id="12" name="5" dataDxfId="9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4"/>
  <sheetViews>
    <sheetView tabSelected="1" zoomScale="115" zoomScaleNormal="115" workbookViewId="0">
      <pane ySplit="4" topLeftCell="A197" activePane="bottomLeft" state="frozen"/>
      <selection pane="bottomLeft" activeCell="V173" sqref="V173"/>
    </sheetView>
  </sheetViews>
  <sheetFormatPr baseColWidth="10" defaultRowHeight="14.4"/>
  <cols>
    <col min="1" max="1" width="5.109375" customWidth="1"/>
    <col min="2" max="2" width="33.33203125" customWidth="1"/>
    <col min="3" max="3" width="9" customWidth="1"/>
    <col min="4" max="4" width="9.109375" customWidth="1"/>
    <col min="5" max="7" width="7" customWidth="1"/>
    <col min="8" max="8" width="0.88671875" customWidth="1"/>
    <col min="9" max="13" width="3.88671875" customWidth="1"/>
    <col min="14" max="14" width="0" hidden="1" customWidth="1"/>
    <col min="15" max="18" width="11.44140625" hidden="1" customWidth="1"/>
    <col min="19" max="19" width="13.44140625" hidden="1" customWidth="1"/>
    <col min="20" max="20" width="11.44140625" hidden="1" customWidth="1"/>
  </cols>
  <sheetData>
    <row r="1" spans="1:22" ht="21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22">
      <c r="U2" s="176" t="s">
        <v>24</v>
      </c>
      <c r="V2" s="176"/>
    </row>
    <row r="3" spans="1:22" ht="15.6">
      <c r="A3" s="173" t="s">
        <v>1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U3" s="176"/>
      <c r="V3" s="176"/>
    </row>
    <row r="4" spans="1:22">
      <c r="U4" s="176"/>
      <c r="V4" s="176"/>
    </row>
    <row r="5" spans="1:22" ht="18.600000000000001" thickBot="1">
      <c r="A5" s="175" t="s">
        <v>2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</row>
    <row r="6" spans="1:22" ht="15" thickBot="1">
      <c r="A6" s="60"/>
      <c r="B6" s="59" t="s">
        <v>3</v>
      </c>
      <c r="C6" s="60" t="s">
        <v>4</v>
      </c>
      <c r="D6" s="81" t="s">
        <v>5</v>
      </c>
      <c r="E6" s="61" t="s">
        <v>6</v>
      </c>
      <c r="F6" s="62" t="s">
        <v>7</v>
      </c>
      <c r="G6" s="63" t="s">
        <v>8</v>
      </c>
      <c r="H6" s="44" t="s">
        <v>17</v>
      </c>
      <c r="I6" s="61" t="s">
        <v>18</v>
      </c>
      <c r="J6" s="62" t="s">
        <v>19</v>
      </c>
      <c r="K6" s="62" t="s">
        <v>20</v>
      </c>
      <c r="L6" s="62" t="s">
        <v>21</v>
      </c>
      <c r="M6" s="64" t="s">
        <v>22</v>
      </c>
      <c r="O6">
        <f t="shared" ref="O6:O111" si="0">SUM(P6:T6)</f>
        <v>1.0203050000000001E-5</v>
      </c>
      <c r="P6">
        <f t="shared" ref="P6:P111" si="1">+I6*0.001</f>
        <v>0</v>
      </c>
      <c r="Q6">
        <f t="shared" ref="Q6:Q111" si="2">+J6*0.00001</f>
        <v>1.0000000000000001E-5</v>
      </c>
      <c r="R6">
        <f t="shared" ref="R6:R111" si="3">K6*0.0000001</f>
        <v>1.9999999999999999E-7</v>
      </c>
      <c r="S6">
        <f t="shared" ref="S6:S111" si="4">L6*0.000000001</f>
        <v>3.0000000000000004E-9</v>
      </c>
      <c r="T6">
        <f t="shared" ref="T6:T111" si="5">M6*0.00000000001</f>
        <v>4.9999999999999995E-11</v>
      </c>
    </row>
    <row r="7" spans="1:22">
      <c r="A7" s="83">
        <v>1</v>
      </c>
      <c r="B7" s="18" t="s">
        <v>26</v>
      </c>
      <c r="C7" s="19">
        <v>2</v>
      </c>
      <c r="D7" s="80">
        <f>SUM(Tableau11[[#This Row],[T1]:[T3]])</f>
        <v>42</v>
      </c>
      <c r="E7" s="20">
        <v>18</v>
      </c>
      <c r="F7" s="21">
        <v>14</v>
      </c>
      <c r="G7" s="29">
        <v>10</v>
      </c>
      <c r="H7" s="45"/>
      <c r="I7" s="32"/>
      <c r="J7" s="22"/>
      <c r="K7" s="22"/>
      <c r="L7" s="22"/>
      <c r="M7" s="23"/>
      <c r="O7">
        <f t="shared" si="0"/>
        <v>0</v>
      </c>
      <c r="P7">
        <f t="shared" si="1"/>
        <v>0</v>
      </c>
      <c r="Q7">
        <f t="shared" si="2"/>
        <v>0</v>
      </c>
      <c r="R7">
        <f t="shared" si="3"/>
        <v>0</v>
      </c>
      <c r="S7">
        <f t="shared" si="4"/>
        <v>0</v>
      </c>
      <c r="T7">
        <f t="shared" si="5"/>
        <v>0</v>
      </c>
    </row>
    <row r="8" spans="1:22">
      <c r="A8" s="83">
        <v>2</v>
      </c>
      <c r="B8" s="14" t="s">
        <v>25</v>
      </c>
      <c r="C8" s="16">
        <v>1</v>
      </c>
      <c r="D8" s="80">
        <f>SUM(Tableau11[[#This Row],[T1]:[T3]])</f>
        <v>55</v>
      </c>
      <c r="E8" s="11">
        <v>23</v>
      </c>
      <c r="F8" s="2">
        <v>16</v>
      </c>
      <c r="G8" s="30">
        <v>16</v>
      </c>
      <c r="H8" s="46"/>
      <c r="I8" s="24"/>
      <c r="J8" s="1"/>
      <c r="K8" s="1"/>
      <c r="L8" s="1"/>
      <c r="M8" s="8"/>
      <c r="N8" t="s">
        <v>23</v>
      </c>
      <c r="O8">
        <f t="shared" si="0"/>
        <v>0</v>
      </c>
      <c r="P8">
        <f t="shared" si="1"/>
        <v>0</v>
      </c>
      <c r="Q8">
        <f t="shared" si="2"/>
        <v>0</v>
      </c>
      <c r="R8">
        <f t="shared" si="3"/>
        <v>0</v>
      </c>
      <c r="S8">
        <f t="shared" si="4"/>
        <v>0</v>
      </c>
      <c r="T8">
        <f t="shared" si="5"/>
        <v>0</v>
      </c>
    </row>
    <row r="9" spans="1:22">
      <c r="A9" s="83">
        <v>3</v>
      </c>
      <c r="B9" s="72"/>
      <c r="C9" s="16">
        <v>3</v>
      </c>
      <c r="D9" s="79" t="str">
        <f t="shared" ref="D9:D16" si="6">IF(E9+F9+G9=0,"",E9+F9+G9-O9)</f>
        <v/>
      </c>
      <c r="E9" s="11"/>
      <c r="F9" s="2"/>
      <c r="G9" s="30"/>
      <c r="H9" s="73"/>
      <c r="I9" s="24"/>
      <c r="J9" s="1"/>
      <c r="K9" s="1"/>
      <c r="L9" s="1"/>
      <c r="M9" s="8"/>
    </row>
    <row r="10" spans="1:22">
      <c r="A10" s="83">
        <v>4</v>
      </c>
      <c r="B10" s="72"/>
      <c r="C10" s="16">
        <v>4</v>
      </c>
      <c r="D10" s="79" t="str">
        <f t="shared" si="6"/>
        <v/>
      </c>
      <c r="E10" s="11"/>
      <c r="F10" s="2"/>
      <c r="G10" s="30"/>
      <c r="H10" s="73"/>
      <c r="I10" s="24"/>
      <c r="J10" s="1"/>
      <c r="K10" s="1"/>
      <c r="L10" s="1"/>
      <c r="M10" s="8"/>
    </row>
    <row r="11" spans="1:22">
      <c r="A11" s="83">
        <v>5</v>
      </c>
      <c r="B11" s="72"/>
      <c r="C11" s="16">
        <v>5</v>
      </c>
      <c r="D11" s="79" t="str">
        <f t="shared" si="6"/>
        <v/>
      </c>
      <c r="E11" s="11"/>
      <c r="F11" s="2"/>
      <c r="G11" s="30"/>
      <c r="H11" s="73"/>
      <c r="I11" s="24"/>
      <c r="J11" s="1"/>
      <c r="K11" s="1"/>
      <c r="L11" s="1"/>
      <c r="M11" s="8"/>
    </row>
    <row r="12" spans="1:22">
      <c r="A12" s="83">
        <v>6</v>
      </c>
      <c r="B12" s="72"/>
      <c r="C12" s="16">
        <v>6</v>
      </c>
      <c r="D12" s="79" t="str">
        <f t="shared" si="6"/>
        <v/>
      </c>
      <c r="E12" s="11"/>
      <c r="F12" s="2"/>
      <c r="G12" s="30"/>
      <c r="H12" s="73"/>
      <c r="I12" s="24"/>
      <c r="J12" s="1"/>
      <c r="K12" s="1"/>
      <c r="L12" s="1"/>
      <c r="M12" s="8"/>
    </row>
    <row r="13" spans="1:22">
      <c r="A13" s="83">
        <v>7</v>
      </c>
      <c r="B13" s="72"/>
      <c r="C13" s="16">
        <v>7</v>
      </c>
      <c r="D13" s="79" t="str">
        <f t="shared" si="6"/>
        <v/>
      </c>
      <c r="E13" s="11"/>
      <c r="F13" s="2"/>
      <c r="G13" s="30"/>
      <c r="H13" s="73"/>
      <c r="I13" s="24"/>
      <c r="J13" s="1"/>
      <c r="K13" s="1"/>
      <c r="L13" s="1"/>
      <c r="M13" s="8"/>
    </row>
    <row r="14" spans="1:22">
      <c r="A14" s="83">
        <v>8</v>
      </c>
      <c r="B14" s="72"/>
      <c r="C14" s="16">
        <v>8</v>
      </c>
      <c r="D14" s="79" t="str">
        <f t="shared" si="6"/>
        <v/>
      </c>
      <c r="E14" s="11"/>
      <c r="F14" s="2"/>
      <c r="G14" s="30"/>
      <c r="H14" s="73"/>
      <c r="I14" s="24"/>
      <c r="J14" s="1"/>
      <c r="K14" s="1"/>
      <c r="L14" s="1"/>
      <c r="M14" s="8"/>
    </row>
    <row r="15" spans="1:22">
      <c r="A15" s="83">
        <v>9</v>
      </c>
      <c r="B15" s="14"/>
      <c r="C15" s="16">
        <v>11</v>
      </c>
      <c r="D15" s="80" t="str">
        <f t="shared" si="6"/>
        <v/>
      </c>
      <c r="E15" s="11"/>
      <c r="F15" s="2"/>
      <c r="G15" s="30"/>
      <c r="H15" s="46"/>
      <c r="I15" s="24"/>
      <c r="J15" s="1"/>
      <c r="K15" s="1"/>
      <c r="L15" s="1"/>
      <c r="M15" s="8"/>
      <c r="O15">
        <f t="shared" si="0"/>
        <v>0</v>
      </c>
      <c r="P15">
        <f t="shared" si="1"/>
        <v>0</v>
      </c>
      <c r="Q15">
        <f t="shared" si="2"/>
        <v>0</v>
      </c>
      <c r="R15">
        <f t="shared" si="3"/>
        <v>0</v>
      </c>
      <c r="S15">
        <f t="shared" si="4"/>
        <v>0</v>
      </c>
      <c r="T15">
        <f t="shared" si="5"/>
        <v>0</v>
      </c>
    </row>
    <row r="16" spans="1:22">
      <c r="A16" s="83">
        <v>10</v>
      </c>
      <c r="B16" s="14"/>
      <c r="C16" s="16">
        <v>12</v>
      </c>
      <c r="D16" s="80" t="str">
        <f t="shared" si="6"/>
        <v/>
      </c>
      <c r="E16" s="11"/>
      <c r="F16" s="2"/>
      <c r="G16" s="30"/>
      <c r="H16" s="46"/>
      <c r="I16" s="24"/>
      <c r="J16" s="1"/>
      <c r="K16" s="1"/>
      <c r="L16" s="1"/>
      <c r="M16" s="8"/>
      <c r="O16">
        <f t="shared" si="0"/>
        <v>0</v>
      </c>
      <c r="P16">
        <f t="shared" si="1"/>
        <v>0</v>
      </c>
      <c r="Q16">
        <f t="shared" si="2"/>
        <v>0</v>
      </c>
      <c r="R16">
        <f t="shared" si="3"/>
        <v>0</v>
      </c>
      <c r="S16">
        <f t="shared" si="4"/>
        <v>0</v>
      </c>
      <c r="T16">
        <f t="shared" si="5"/>
        <v>0</v>
      </c>
    </row>
    <row r="17" spans="1:20">
      <c r="A17" s="83">
        <v>11</v>
      </c>
      <c r="B17" s="14"/>
      <c r="C17" s="16">
        <v>9</v>
      </c>
      <c r="D17" s="80"/>
      <c r="E17" s="11"/>
      <c r="F17" s="2"/>
      <c r="G17" s="30"/>
      <c r="H17" s="46"/>
      <c r="I17" s="24"/>
      <c r="J17" s="1"/>
      <c r="K17" s="1"/>
      <c r="L17" s="1"/>
      <c r="M17" s="8"/>
      <c r="O17">
        <f t="shared" si="0"/>
        <v>0</v>
      </c>
      <c r="P17">
        <f t="shared" si="1"/>
        <v>0</v>
      </c>
      <c r="Q17">
        <f t="shared" si="2"/>
        <v>0</v>
      </c>
      <c r="R17">
        <f t="shared" si="3"/>
        <v>0</v>
      </c>
      <c r="S17">
        <f t="shared" si="4"/>
        <v>0</v>
      </c>
      <c r="T17">
        <f t="shared" si="5"/>
        <v>0</v>
      </c>
    </row>
    <row r="18" spans="1:20" ht="15" thickBot="1">
      <c r="A18" s="83">
        <v>12</v>
      </c>
      <c r="B18" s="15"/>
      <c r="C18" s="17">
        <v>10</v>
      </c>
      <c r="D18" s="82"/>
      <c r="E18" s="12"/>
      <c r="F18" s="4"/>
      <c r="G18" s="31"/>
      <c r="H18" s="47"/>
      <c r="I18" s="25"/>
      <c r="J18" s="9"/>
      <c r="K18" s="9"/>
      <c r="L18" s="9"/>
      <c r="M18" s="10"/>
      <c r="O18">
        <f t="shared" si="0"/>
        <v>0</v>
      </c>
      <c r="P18">
        <f t="shared" si="1"/>
        <v>0</v>
      </c>
      <c r="Q18">
        <f t="shared" si="2"/>
        <v>0</v>
      </c>
      <c r="R18">
        <f t="shared" si="3"/>
        <v>0</v>
      </c>
      <c r="S18">
        <f t="shared" si="4"/>
        <v>0</v>
      </c>
      <c r="T18">
        <f t="shared" si="5"/>
        <v>0</v>
      </c>
    </row>
    <row r="19" spans="1:20">
      <c r="O19">
        <f t="shared" si="0"/>
        <v>0</v>
      </c>
      <c r="P19">
        <f t="shared" si="1"/>
        <v>0</v>
      </c>
      <c r="Q19">
        <f t="shared" si="2"/>
        <v>0</v>
      </c>
      <c r="R19">
        <f t="shared" si="3"/>
        <v>0</v>
      </c>
      <c r="S19">
        <f t="shared" si="4"/>
        <v>0</v>
      </c>
      <c r="T19">
        <f t="shared" si="5"/>
        <v>0</v>
      </c>
    </row>
    <row r="20" spans="1:20" ht="18.600000000000001" thickBot="1">
      <c r="A20" s="177" t="s">
        <v>9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O20">
        <f t="shared" si="0"/>
        <v>0</v>
      </c>
      <c r="P20">
        <f t="shared" si="1"/>
        <v>0</v>
      </c>
      <c r="Q20">
        <f t="shared" si="2"/>
        <v>0</v>
      </c>
      <c r="R20">
        <f t="shared" si="3"/>
        <v>0</v>
      </c>
      <c r="S20">
        <f t="shared" si="4"/>
        <v>0</v>
      </c>
      <c r="T20">
        <f t="shared" si="5"/>
        <v>0</v>
      </c>
    </row>
    <row r="21" spans="1:20" ht="15" thickBot="1">
      <c r="A21" s="90"/>
      <c r="B21" s="59" t="s">
        <v>3</v>
      </c>
      <c r="C21" s="60" t="s">
        <v>4</v>
      </c>
      <c r="D21" s="60" t="s">
        <v>5</v>
      </c>
      <c r="E21" s="61" t="s">
        <v>6</v>
      </c>
      <c r="F21" s="62" t="s">
        <v>7</v>
      </c>
      <c r="G21" s="64" t="s">
        <v>8</v>
      </c>
      <c r="H21" s="43" t="s">
        <v>17</v>
      </c>
      <c r="I21" s="70" t="s">
        <v>18</v>
      </c>
      <c r="J21" s="68" t="s">
        <v>19</v>
      </c>
      <c r="K21" s="68" t="s">
        <v>20</v>
      </c>
      <c r="L21" s="68" t="s">
        <v>21</v>
      </c>
      <c r="M21" s="69" t="s">
        <v>22</v>
      </c>
      <c r="O21">
        <f t="shared" si="0"/>
        <v>1.0203050000000001E-5</v>
      </c>
      <c r="P21">
        <f t="shared" si="1"/>
        <v>0</v>
      </c>
      <c r="Q21">
        <f t="shared" si="2"/>
        <v>1.0000000000000001E-5</v>
      </c>
      <c r="R21">
        <f t="shared" si="3"/>
        <v>1.9999999999999999E-7</v>
      </c>
      <c r="S21">
        <f t="shared" si="4"/>
        <v>3.0000000000000004E-9</v>
      </c>
      <c r="T21">
        <f t="shared" si="5"/>
        <v>4.9999999999999995E-11</v>
      </c>
    </row>
    <row r="22" spans="1:20">
      <c r="A22" s="111">
        <v>1</v>
      </c>
      <c r="B22" s="18" t="s">
        <v>28</v>
      </c>
      <c r="C22" s="86">
        <v>14</v>
      </c>
      <c r="D22" s="95">
        <f t="shared" ref="D22:D33" si="7">IF(E22+F22+G22=0,"",E22+F22+G22-O22)</f>
        <v>27</v>
      </c>
      <c r="E22" s="84">
        <v>12</v>
      </c>
      <c r="F22" s="21">
        <v>7</v>
      </c>
      <c r="G22" s="85">
        <v>8</v>
      </c>
      <c r="H22" s="40"/>
      <c r="I22" s="84"/>
      <c r="J22" s="21"/>
      <c r="K22" s="21"/>
      <c r="L22" s="21"/>
      <c r="M22" s="94"/>
      <c r="O22">
        <f t="shared" si="0"/>
        <v>0</v>
      </c>
      <c r="P22">
        <f t="shared" si="1"/>
        <v>0</v>
      </c>
      <c r="Q22">
        <f t="shared" si="2"/>
        <v>0</v>
      </c>
      <c r="R22">
        <f t="shared" si="3"/>
        <v>0</v>
      </c>
      <c r="S22">
        <f t="shared" si="4"/>
        <v>0</v>
      </c>
      <c r="T22">
        <f t="shared" si="5"/>
        <v>0</v>
      </c>
    </row>
    <row r="23" spans="1:20">
      <c r="A23" s="112">
        <v>2</v>
      </c>
      <c r="B23" s="72" t="s">
        <v>129</v>
      </c>
      <c r="C23" s="87">
        <v>16</v>
      </c>
      <c r="D23" s="97">
        <f t="shared" si="7"/>
        <v>37</v>
      </c>
      <c r="E23" s="27">
        <v>9</v>
      </c>
      <c r="F23" s="2">
        <v>18</v>
      </c>
      <c r="G23" s="76">
        <v>10</v>
      </c>
      <c r="H23" s="146"/>
      <c r="I23" s="27"/>
      <c r="J23" s="2"/>
      <c r="K23" s="2"/>
      <c r="L23" s="2"/>
      <c r="M23" s="3"/>
      <c r="O23">
        <f t="shared" si="0"/>
        <v>0</v>
      </c>
      <c r="P23">
        <f t="shared" si="1"/>
        <v>0</v>
      </c>
      <c r="Q23">
        <f t="shared" si="2"/>
        <v>0</v>
      </c>
      <c r="R23">
        <f t="shared" si="3"/>
        <v>0</v>
      </c>
      <c r="S23">
        <f t="shared" si="4"/>
        <v>0</v>
      </c>
      <c r="T23">
        <f t="shared" si="5"/>
        <v>0</v>
      </c>
    </row>
    <row r="24" spans="1:20" ht="15" thickBot="1">
      <c r="A24" s="112">
        <v>3</v>
      </c>
      <c r="B24" s="14" t="s">
        <v>29</v>
      </c>
      <c r="C24" s="87">
        <v>15</v>
      </c>
      <c r="D24" s="96">
        <f t="shared" si="7"/>
        <v>43</v>
      </c>
      <c r="E24" s="27">
        <v>14</v>
      </c>
      <c r="F24" s="2">
        <v>15</v>
      </c>
      <c r="G24" s="78">
        <v>14</v>
      </c>
      <c r="H24" s="41"/>
      <c r="I24" s="91"/>
      <c r="J24" s="92"/>
      <c r="K24" s="92"/>
      <c r="L24" s="92"/>
      <c r="M24" s="93"/>
      <c r="O24">
        <f t="shared" si="0"/>
        <v>0</v>
      </c>
      <c r="P24">
        <f t="shared" si="1"/>
        <v>0</v>
      </c>
      <c r="Q24">
        <f t="shared" si="2"/>
        <v>0</v>
      </c>
      <c r="R24">
        <f t="shared" si="3"/>
        <v>0</v>
      </c>
      <c r="S24">
        <f t="shared" si="4"/>
        <v>0</v>
      </c>
      <c r="T24">
        <f t="shared" si="5"/>
        <v>0</v>
      </c>
    </row>
    <row r="25" spans="1:20" ht="15" thickBot="1">
      <c r="A25" s="112">
        <v>4</v>
      </c>
      <c r="B25" s="14" t="s">
        <v>27</v>
      </c>
      <c r="C25" s="87">
        <v>13</v>
      </c>
      <c r="D25" s="96">
        <f t="shared" si="7"/>
        <v>60</v>
      </c>
      <c r="E25" s="27">
        <v>23</v>
      </c>
      <c r="F25" s="2">
        <v>23</v>
      </c>
      <c r="G25" s="3">
        <v>14</v>
      </c>
      <c r="H25" s="160"/>
      <c r="I25" s="27"/>
      <c r="J25" s="2"/>
      <c r="K25" s="2"/>
      <c r="L25" s="2"/>
      <c r="M25" s="3"/>
    </row>
    <row r="26" spans="1:20" ht="15" thickBot="1">
      <c r="A26" s="112">
        <v>5</v>
      </c>
      <c r="B26" s="72"/>
      <c r="C26" s="87">
        <v>17</v>
      </c>
      <c r="D26" s="97" t="str">
        <f t="shared" si="7"/>
        <v/>
      </c>
      <c r="E26" s="27"/>
      <c r="F26" s="2"/>
      <c r="G26" s="3"/>
      <c r="H26" s="74"/>
      <c r="I26" s="27"/>
      <c r="J26" s="2"/>
      <c r="K26" s="2"/>
      <c r="L26" s="2"/>
      <c r="M26" s="3"/>
    </row>
    <row r="27" spans="1:20" ht="15" thickBot="1">
      <c r="A27" s="112">
        <v>6</v>
      </c>
      <c r="B27" s="72"/>
      <c r="C27" s="87">
        <v>18</v>
      </c>
      <c r="D27" s="97" t="str">
        <f t="shared" si="7"/>
        <v/>
      </c>
      <c r="E27" s="27"/>
      <c r="F27" s="2"/>
      <c r="G27" s="3"/>
      <c r="H27" s="74"/>
      <c r="I27" s="27"/>
      <c r="J27" s="2"/>
      <c r="K27" s="2"/>
      <c r="L27" s="2"/>
      <c r="M27" s="3"/>
    </row>
    <row r="28" spans="1:20" ht="15" thickBot="1">
      <c r="A28" s="112">
        <v>7</v>
      </c>
      <c r="B28" s="72"/>
      <c r="C28" s="87">
        <v>19</v>
      </c>
      <c r="D28" s="97" t="str">
        <f t="shared" si="7"/>
        <v/>
      </c>
      <c r="E28" s="27"/>
      <c r="F28" s="2"/>
      <c r="G28" s="3"/>
      <c r="H28" s="74"/>
      <c r="I28" s="27"/>
      <c r="J28" s="2"/>
      <c r="K28" s="2"/>
      <c r="L28" s="2"/>
      <c r="M28" s="3"/>
    </row>
    <row r="29" spans="1:20">
      <c r="A29" s="112">
        <v>8</v>
      </c>
      <c r="B29" s="14"/>
      <c r="C29" s="87">
        <v>20</v>
      </c>
      <c r="D29" s="96" t="str">
        <f t="shared" si="7"/>
        <v/>
      </c>
      <c r="E29" s="27"/>
      <c r="F29" s="2"/>
      <c r="G29" s="75"/>
      <c r="H29" s="41"/>
      <c r="I29" s="26"/>
      <c r="J29" s="6"/>
      <c r="K29" s="6"/>
      <c r="L29" s="6"/>
      <c r="M29" s="7"/>
      <c r="O29">
        <f t="shared" si="0"/>
        <v>0</v>
      </c>
      <c r="P29">
        <f t="shared" si="1"/>
        <v>0</v>
      </c>
      <c r="Q29">
        <f t="shared" si="2"/>
        <v>0</v>
      </c>
      <c r="R29">
        <f t="shared" si="3"/>
        <v>0</v>
      </c>
      <c r="S29">
        <f t="shared" si="4"/>
        <v>0</v>
      </c>
      <c r="T29">
        <f t="shared" si="5"/>
        <v>0</v>
      </c>
    </row>
    <row r="30" spans="1:20">
      <c r="A30" s="112">
        <v>9</v>
      </c>
      <c r="B30" s="14"/>
      <c r="C30" s="87">
        <v>21</v>
      </c>
      <c r="D30" s="96" t="str">
        <f t="shared" si="7"/>
        <v/>
      </c>
      <c r="E30" s="27"/>
      <c r="F30" s="2"/>
      <c r="G30" s="76"/>
      <c r="H30" s="41"/>
      <c r="I30" s="27"/>
      <c r="J30" s="2"/>
      <c r="K30" s="2"/>
      <c r="L30" s="2"/>
      <c r="M30" s="3"/>
      <c r="O30">
        <f t="shared" si="0"/>
        <v>0</v>
      </c>
      <c r="P30">
        <f t="shared" si="1"/>
        <v>0</v>
      </c>
      <c r="Q30">
        <f t="shared" si="2"/>
        <v>0</v>
      </c>
      <c r="R30">
        <f t="shared" si="3"/>
        <v>0</v>
      </c>
      <c r="S30">
        <f t="shared" si="4"/>
        <v>0</v>
      </c>
      <c r="T30">
        <f t="shared" si="5"/>
        <v>0</v>
      </c>
    </row>
    <row r="31" spans="1:20">
      <c r="A31" s="112">
        <v>10</v>
      </c>
      <c r="B31" s="14"/>
      <c r="C31" s="87">
        <v>22</v>
      </c>
      <c r="D31" s="96" t="str">
        <f t="shared" si="7"/>
        <v/>
      </c>
      <c r="E31" s="27"/>
      <c r="F31" s="2"/>
      <c r="G31" s="76"/>
      <c r="H31" s="41"/>
      <c r="I31" s="27"/>
      <c r="J31" s="2"/>
      <c r="K31" s="2"/>
      <c r="L31" s="2"/>
      <c r="M31" s="3"/>
      <c r="O31">
        <f t="shared" si="0"/>
        <v>0</v>
      </c>
      <c r="P31">
        <f t="shared" si="1"/>
        <v>0</v>
      </c>
      <c r="Q31">
        <f t="shared" si="2"/>
        <v>0</v>
      </c>
      <c r="R31">
        <f t="shared" si="3"/>
        <v>0</v>
      </c>
      <c r="S31">
        <f t="shared" si="4"/>
        <v>0</v>
      </c>
      <c r="T31">
        <f t="shared" si="5"/>
        <v>0</v>
      </c>
    </row>
    <row r="32" spans="1:20">
      <c r="A32" s="112">
        <v>11</v>
      </c>
      <c r="B32" s="14"/>
      <c r="C32" s="87">
        <v>23</v>
      </c>
      <c r="D32" s="96" t="str">
        <f t="shared" si="7"/>
        <v/>
      </c>
      <c r="E32" s="27"/>
      <c r="F32" s="2"/>
      <c r="G32" s="76"/>
      <c r="H32" s="41"/>
      <c r="I32" s="27"/>
      <c r="J32" s="2"/>
      <c r="K32" s="2"/>
      <c r="L32" s="2"/>
      <c r="M32" s="3"/>
      <c r="O32">
        <f t="shared" si="0"/>
        <v>0</v>
      </c>
      <c r="P32">
        <f t="shared" si="1"/>
        <v>0</v>
      </c>
      <c r="Q32">
        <f t="shared" si="2"/>
        <v>0</v>
      </c>
      <c r="R32">
        <f t="shared" si="3"/>
        <v>0</v>
      </c>
      <c r="S32">
        <f t="shared" si="4"/>
        <v>0</v>
      </c>
      <c r="T32">
        <f t="shared" si="5"/>
        <v>0</v>
      </c>
    </row>
    <row r="33" spans="1:20" ht="15" thickBot="1">
      <c r="A33" s="113">
        <v>12</v>
      </c>
      <c r="B33" s="15"/>
      <c r="C33" s="89">
        <v>24</v>
      </c>
      <c r="D33" s="98" t="str">
        <f t="shared" si="7"/>
        <v/>
      </c>
      <c r="E33" s="28"/>
      <c r="F33" s="4"/>
      <c r="G33" s="77"/>
      <c r="H33" s="42"/>
      <c r="I33" s="28"/>
      <c r="J33" s="4"/>
      <c r="K33" s="4"/>
      <c r="L33" s="4"/>
      <c r="M33" s="5"/>
      <c r="O33">
        <f t="shared" si="0"/>
        <v>0</v>
      </c>
      <c r="P33">
        <f t="shared" si="1"/>
        <v>0</v>
      </c>
      <c r="Q33">
        <f t="shared" si="2"/>
        <v>0</v>
      </c>
      <c r="R33">
        <f t="shared" si="3"/>
        <v>0</v>
      </c>
      <c r="S33">
        <f t="shared" si="4"/>
        <v>0</v>
      </c>
      <c r="T33">
        <f t="shared" si="5"/>
        <v>0</v>
      </c>
    </row>
    <row r="34" spans="1:20">
      <c r="O34">
        <f t="shared" si="0"/>
        <v>0</v>
      </c>
      <c r="P34">
        <f t="shared" si="1"/>
        <v>0</v>
      </c>
      <c r="Q34">
        <f t="shared" si="2"/>
        <v>0</v>
      </c>
      <c r="R34">
        <f t="shared" si="3"/>
        <v>0</v>
      </c>
      <c r="S34">
        <f t="shared" si="4"/>
        <v>0</v>
      </c>
      <c r="T34">
        <f t="shared" si="5"/>
        <v>0</v>
      </c>
    </row>
    <row r="35" spans="1:20" ht="18.600000000000001" thickBot="1">
      <c r="A35" s="177" t="s">
        <v>30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O35">
        <f t="shared" si="0"/>
        <v>0</v>
      </c>
      <c r="P35">
        <f t="shared" si="1"/>
        <v>0</v>
      </c>
      <c r="Q35">
        <f t="shared" si="2"/>
        <v>0</v>
      </c>
      <c r="R35">
        <f t="shared" si="3"/>
        <v>0</v>
      </c>
      <c r="S35">
        <f t="shared" si="4"/>
        <v>0</v>
      </c>
      <c r="T35">
        <f t="shared" si="5"/>
        <v>0</v>
      </c>
    </row>
    <row r="36" spans="1:20" ht="15" thickBot="1">
      <c r="A36" s="90"/>
      <c r="B36" s="58" t="s">
        <v>3</v>
      </c>
      <c r="C36" s="60" t="s">
        <v>4</v>
      </c>
      <c r="D36" s="66" t="s">
        <v>5</v>
      </c>
      <c r="E36" s="61" t="s">
        <v>6</v>
      </c>
      <c r="F36" s="62" t="s">
        <v>7</v>
      </c>
      <c r="G36" s="64" t="s">
        <v>8</v>
      </c>
      <c r="H36" s="43" t="s">
        <v>17</v>
      </c>
      <c r="I36" s="70" t="s">
        <v>18</v>
      </c>
      <c r="J36" s="68" t="s">
        <v>19</v>
      </c>
      <c r="K36" s="68" t="s">
        <v>20</v>
      </c>
      <c r="L36" s="68" t="s">
        <v>21</v>
      </c>
      <c r="M36" s="69" t="s">
        <v>22</v>
      </c>
      <c r="O36">
        <f t="shared" si="0"/>
        <v>1.0203050000000001E-5</v>
      </c>
      <c r="P36">
        <f t="shared" si="1"/>
        <v>0</v>
      </c>
      <c r="Q36">
        <f t="shared" si="2"/>
        <v>1.0000000000000001E-5</v>
      </c>
      <c r="R36">
        <f t="shared" si="3"/>
        <v>1.9999999999999999E-7</v>
      </c>
      <c r="S36">
        <f t="shared" si="4"/>
        <v>3.0000000000000004E-9</v>
      </c>
      <c r="T36">
        <f t="shared" si="5"/>
        <v>4.9999999999999995E-11</v>
      </c>
    </row>
    <row r="37" spans="1:20">
      <c r="A37" s="111">
        <v>1</v>
      </c>
      <c r="B37" s="18" t="s">
        <v>34</v>
      </c>
      <c r="C37" s="86">
        <v>28</v>
      </c>
      <c r="D37" s="163">
        <f t="shared" ref="D37:D48" si="8">IF(E37+F37+G37=0,"",E37+F37+G37-O37)</f>
        <v>26</v>
      </c>
      <c r="E37" s="106">
        <v>8</v>
      </c>
      <c r="F37" s="21">
        <v>9</v>
      </c>
      <c r="G37" s="85">
        <v>9</v>
      </c>
      <c r="H37" s="161"/>
      <c r="I37" s="84"/>
      <c r="J37" s="21"/>
      <c r="K37" s="21"/>
      <c r="L37" s="21"/>
      <c r="M37" s="94"/>
      <c r="O37">
        <f t="shared" si="0"/>
        <v>0</v>
      </c>
      <c r="P37">
        <f t="shared" si="1"/>
        <v>0</v>
      </c>
      <c r="Q37">
        <f t="shared" si="2"/>
        <v>0</v>
      </c>
      <c r="R37">
        <f t="shared" si="3"/>
        <v>0</v>
      </c>
      <c r="S37">
        <f t="shared" si="4"/>
        <v>0</v>
      </c>
      <c r="T37">
        <f t="shared" si="5"/>
        <v>0</v>
      </c>
    </row>
    <row r="38" spans="1:20">
      <c r="A38" s="112">
        <v>2</v>
      </c>
      <c r="B38" s="14" t="s">
        <v>32</v>
      </c>
      <c r="C38" s="87">
        <v>27</v>
      </c>
      <c r="D38" s="101">
        <f t="shared" si="8"/>
        <v>38</v>
      </c>
      <c r="E38" s="107">
        <v>16</v>
      </c>
      <c r="F38" s="2">
        <v>15</v>
      </c>
      <c r="G38" s="76">
        <v>7</v>
      </c>
      <c r="H38" s="41"/>
      <c r="I38" s="27"/>
      <c r="J38" s="2"/>
      <c r="K38" s="2"/>
      <c r="L38" s="2"/>
      <c r="M38" s="3"/>
      <c r="O38">
        <f t="shared" si="0"/>
        <v>0</v>
      </c>
      <c r="P38">
        <f t="shared" si="1"/>
        <v>0</v>
      </c>
      <c r="Q38">
        <f t="shared" si="2"/>
        <v>0</v>
      </c>
      <c r="R38">
        <f t="shared" si="3"/>
        <v>0</v>
      </c>
      <c r="S38">
        <f t="shared" si="4"/>
        <v>0</v>
      </c>
      <c r="T38">
        <f t="shared" si="5"/>
        <v>0</v>
      </c>
    </row>
    <row r="39" spans="1:20" ht="15" thickBot="1">
      <c r="A39" s="112">
        <v>3</v>
      </c>
      <c r="B39" s="99" t="s">
        <v>31</v>
      </c>
      <c r="C39" s="87">
        <v>25</v>
      </c>
      <c r="D39" s="102">
        <f t="shared" si="8"/>
        <v>40</v>
      </c>
      <c r="E39" s="108">
        <v>14</v>
      </c>
      <c r="F39" s="2">
        <v>15</v>
      </c>
      <c r="G39" s="78">
        <v>11</v>
      </c>
      <c r="H39" s="41"/>
      <c r="I39" s="91"/>
      <c r="J39" s="92"/>
      <c r="K39" s="92"/>
      <c r="L39" s="92"/>
      <c r="M39" s="93"/>
      <c r="O39">
        <f t="shared" si="0"/>
        <v>0</v>
      </c>
      <c r="P39">
        <f t="shared" si="1"/>
        <v>0</v>
      </c>
      <c r="Q39">
        <f t="shared" si="2"/>
        <v>0</v>
      </c>
      <c r="R39">
        <f t="shared" si="3"/>
        <v>0</v>
      </c>
      <c r="S39">
        <f t="shared" si="4"/>
        <v>0</v>
      </c>
      <c r="T39">
        <f t="shared" si="5"/>
        <v>0</v>
      </c>
    </row>
    <row r="40" spans="1:20" ht="15" thickBot="1">
      <c r="A40" s="112">
        <v>4</v>
      </c>
      <c r="B40" s="72" t="s">
        <v>114</v>
      </c>
      <c r="C40" s="87">
        <v>31</v>
      </c>
      <c r="D40" s="103">
        <f t="shared" si="8"/>
        <v>52</v>
      </c>
      <c r="E40" s="107">
        <v>20</v>
      </c>
      <c r="F40" s="2">
        <v>15</v>
      </c>
      <c r="G40" s="76">
        <v>17</v>
      </c>
      <c r="H40" s="74"/>
      <c r="I40" s="27"/>
      <c r="J40" s="2"/>
      <c r="K40" s="2"/>
      <c r="L40" s="2"/>
      <c r="M40" s="3"/>
    </row>
    <row r="41" spans="1:20" ht="15" thickBot="1">
      <c r="A41" s="112">
        <v>5</v>
      </c>
      <c r="B41" s="14" t="s">
        <v>87</v>
      </c>
      <c r="C41" s="87">
        <v>29</v>
      </c>
      <c r="D41" s="103">
        <f t="shared" si="8"/>
        <v>54</v>
      </c>
      <c r="E41" s="107">
        <v>22</v>
      </c>
      <c r="F41" s="2">
        <v>15</v>
      </c>
      <c r="G41" s="76">
        <v>17</v>
      </c>
      <c r="H41" s="74"/>
      <c r="I41" s="27"/>
      <c r="J41" s="2"/>
      <c r="K41" s="2"/>
      <c r="L41" s="2"/>
      <c r="M41" s="3"/>
    </row>
    <row r="42" spans="1:20" ht="15" thickBot="1">
      <c r="A42" s="112">
        <v>6</v>
      </c>
      <c r="B42" s="72" t="s">
        <v>93</v>
      </c>
      <c r="C42" s="87">
        <v>30</v>
      </c>
      <c r="D42" s="103">
        <f t="shared" si="8"/>
        <v>54</v>
      </c>
      <c r="E42" s="107">
        <v>15</v>
      </c>
      <c r="F42" s="2">
        <v>19</v>
      </c>
      <c r="G42" s="76">
        <v>20</v>
      </c>
      <c r="H42" s="74"/>
      <c r="I42" s="27"/>
      <c r="J42" s="2"/>
      <c r="K42" s="2"/>
      <c r="L42" s="2"/>
      <c r="M42" s="3"/>
    </row>
    <row r="43" spans="1:20" ht="15" thickBot="1">
      <c r="A43" s="112">
        <v>7</v>
      </c>
      <c r="B43" s="14"/>
      <c r="C43" s="87">
        <v>26</v>
      </c>
      <c r="D43" s="159" t="str">
        <f t="shared" si="8"/>
        <v/>
      </c>
      <c r="E43" s="107"/>
      <c r="F43" s="2"/>
      <c r="G43" s="76"/>
      <c r="H43" s="160"/>
      <c r="I43" s="27"/>
      <c r="J43" s="2"/>
      <c r="K43" s="2"/>
      <c r="L43" s="2"/>
      <c r="M43" s="3"/>
    </row>
    <row r="44" spans="1:20">
      <c r="A44" s="112">
        <v>8</v>
      </c>
      <c r="B44" s="13"/>
      <c r="C44" s="87">
        <v>32</v>
      </c>
      <c r="D44" s="104" t="str">
        <f t="shared" si="8"/>
        <v/>
      </c>
      <c r="E44" s="109"/>
      <c r="F44" s="2"/>
      <c r="G44" s="75"/>
      <c r="H44" s="41"/>
      <c r="I44" s="26"/>
      <c r="J44" s="6"/>
      <c r="K44" s="6"/>
      <c r="L44" s="6"/>
      <c r="M44" s="7"/>
      <c r="O44">
        <f t="shared" si="0"/>
        <v>0</v>
      </c>
      <c r="P44">
        <f t="shared" si="1"/>
        <v>0</v>
      </c>
      <c r="Q44">
        <f t="shared" si="2"/>
        <v>0</v>
      </c>
      <c r="R44">
        <f t="shared" si="3"/>
        <v>0</v>
      </c>
      <c r="S44">
        <f t="shared" si="4"/>
        <v>0</v>
      </c>
      <c r="T44">
        <f t="shared" si="5"/>
        <v>0</v>
      </c>
    </row>
    <row r="45" spans="1:20">
      <c r="A45" s="112">
        <v>9</v>
      </c>
      <c r="B45" s="14"/>
      <c r="C45" s="87">
        <v>33</v>
      </c>
      <c r="D45" s="101" t="str">
        <f t="shared" si="8"/>
        <v/>
      </c>
      <c r="E45" s="107"/>
      <c r="F45" s="2"/>
      <c r="G45" s="76"/>
      <c r="H45" s="41"/>
      <c r="I45" s="27"/>
      <c r="J45" s="2"/>
      <c r="K45" s="2"/>
      <c r="L45" s="2"/>
      <c r="M45" s="3"/>
      <c r="O45">
        <f t="shared" si="0"/>
        <v>0</v>
      </c>
      <c r="P45">
        <f t="shared" si="1"/>
        <v>0</v>
      </c>
      <c r="Q45">
        <f t="shared" si="2"/>
        <v>0</v>
      </c>
      <c r="R45">
        <f t="shared" si="3"/>
        <v>0</v>
      </c>
      <c r="S45">
        <f t="shared" si="4"/>
        <v>0</v>
      </c>
      <c r="T45">
        <f t="shared" si="5"/>
        <v>0</v>
      </c>
    </row>
    <row r="46" spans="1:20">
      <c r="A46" s="112">
        <v>10</v>
      </c>
      <c r="B46" s="14"/>
      <c r="C46" s="87">
        <v>34</v>
      </c>
      <c r="D46" s="101" t="str">
        <f t="shared" si="8"/>
        <v/>
      </c>
      <c r="E46" s="107"/>
      <c r="F46" s="2"/>
      <c r="G46" s="76"/>
      <c r="H46" s="41"/>
      <c r="I46" s="27"/>
      <c r="J46" s="2"/>
      <c r="K46" s="2"/>
      <c r="L46" s="2"/>
      <c r="M46" s="3"/>
      <c r="O46">
        <f t="shared" si="0"/>
        <v>0</v>
      </c>
      <c r="P46">
        <f t="shared" si="1"/>
        <v>0</v>
      </c>
      <c r="Q46">
        <f t="shared" si="2"/>
        <v>0</v>
      </c>
      <c r="R46">
        <f t="shared" si="3"/>
        <v>0</v>
      </c>
      <c r="S46">
        <f t="shared" si="4"/>
        <v>0</v>
      </c>
      <c r="T46">
        <f t="shared" si="5"/>
        <v>0</v>
      </c>
    </row>
    <row r="47" spans="1:20">
      <c r="A47" s="112">
        <v>11</v>
      </c>
      <c r="B47" s="14"/>
      <c r="C47" s="87">
        <v>35</v>
      </c>
      <c r="D47" s="101" t="str">
        <f t="shared" si="8"/>
        <v/>
      </c>
      <c r="E47" s="107"/>
      <c r="F47" s="2"/>
      <c r="G47" s="76"/>
      <c r="H47" s="41"/>
      <c r="I47" s="27"/>
      <c r="J47" s="2"/>
      <c r="K47" s="2"/>
      <c r="L47" s="2"/>
      <c r="M47" s="3"/>
      <c r="O47">
        <f t="shared" si="0"/>
        <v>0</v>
      </c>
      <c r="P47">
        <f t="shared" si="1"/>
        <v>0</v>
      </c>
      <c r="Q47">
        <f t="shared" si="2"/>
        <v>0</v>
      </c>
      <c r="R47">
        <f t="shared" si="3"/>
        <v>0</v>
      </c>
      <c r="S47">
        <f t="shared" si="4"/>
        <v>0</v>
      </c>
      <c r="T47">
        <f t="shared" si="5"/>
        <v>0</v>
      </c>
    </row>
    <row r="48" spans="1:20" ht="15" thickBot="1">
      <c r="A48" s="113">
        <v>12</v>
      </c>
      <c r="B48" s="15"/>
      <c r="C48" s="89">
        <v>36</v>
      </c>
      <c r="D48" s="105" t="str">
        <f t="shared" si="8"/>
        <v/>
      </c>
      <c r="E48" s="110"/>
      <c r="F48" s="4"/>
      <c r="G48" s="77"/>
      <c r="H48" s="42"/>
      <c r="I48" s="28"/>
      <c r="J48" s="4"/>
      <c r="K48" s="4"/>
      <c r="L48" s="4"/>
      <c r="M48" s="5"/>
      <c r="O48">
        <f t="shared" si="0"/>
        <v>0</v>
      </c>
      <c r="P48">
        <f t="shared" si="1"/>
        <v>0</v>
      </c>
      <c r="Q48">
        <f t="shared" si="2"/>
        <v>0</v>
      </c>
      <c r="R48">
        <f t="shared" si="3"/>
        <v>0</v>
      </c>
      <c r="S48">
        <f t="shared" si="4"/>
        <v>0</v>
      </c>
      <c r="T48">
        <f t="shared" si="5"/>
        <v>0</v>
      </c>
    </row>
    <row r="49" spans="1:20">
      <c r="A49" s="71"/>
      <c r="B49" s="71"/>
      <c r="C49" s="71"/>
      <c r="D49" s="114"/>
      <c r="E49" s="57"/>
      <c r="F49" s="57"/>
      <c r="G49" s="57"/>
      <c r="H49" s="115"/>
      <c r="I49" s="57"/>
      <c r="J49" s="57"/>
      <c r="K49" s="57"/>
      <c r="L49" s="57"/>
      <c r="M49" s="57"/>
    </row>
    <row r="50" spans="1:20">
      <c r="A50" s="71"/>
      <c r="B50" s="71"/>
      <c r="C50" s="71"/>
      <c r="D50" s="114"/>
      <c r="E50" s="57"/>
      <c r="F50" s="57"/>
      <c r="G50" s="57"/>
      <c r="H50" s="115"/>
      <c r="I50" s="57"/>
      <c r="J50" s="57"/>
      <c r="K50" s="57"/>
      <c r="L50" s="57"/>
      <c r="M50" s="57"/>
    </row>
    <row r="51" spans="1:20">
      <c r="A51" s="71"/>
      <c r="B51" s="71"/>
      <c r="C51" s="71"/>
      <c r="D51" s="114"/>
      <c r="E51" s="57"/>
      <c r="F51" s="57"/>
      <c r="G51" s="57"/>
      <c r="H51" s="115"/>
      <c r="I51" s="57"/>
      <c r="J51" s="57"/>
      <c r="K51" s="57"/>
      <c r="L51" s="57"/>
      <c r="M51" s="57"/>
    </row>
    <row r="52" spans="1:20">
      <c r="A52" s="71"/>
      <c r="B52" s="71"/>
      <c r="C52" s="71"/>
      <c r="D52" s="114"/>
      <c r="E52" s="57"/>
      <c r="F52" s="57"/>
      <c r="G52" s="57"/>
      <c r="H52" s="115"/>
      <c r="I52" s="57"/>
      <c r="J52" s="57"/>
      <c r="K52" s="57"/>
      <c r="L52" s="57"/>
      <c r="M52" s="57"/>
    </row>
    <row r="53" spans="1:20">
      <c r="O53">
        <f t="shared" si="0"/>
        <v>0</v>
      </c>
      <c r="P53">
        <f t="shared" si="1"/>
        <v>0</v>
      </c>
      <c r="Q53">
        <f t="shared" si="2"/>
        <v>0</v>
      </c>
      <c r="R53">
        <f t="shared" si="3"/>
        <v>0</v>
      </c>
      <c r="S53">
        <f t="shared" si="4"/>
        <v>0</v>
      </c>
      <c r="T53">
        <f t="shared" si="5"/>
        <v>0</v>
      </c>
    </row>
    <row r="54" spans="1:20" ht="18.600000000000001" thickBot="1">
      <c r="A54" s="177" t="s">
        <v>10</v>
      </c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O54">
        <f t="shared" si="0"/>
        <v>0</v>
      </c>
      <c r="P54">
        <f t="shared" si="1"/>
        <v>0</v>
      </c>
      <c r="Q54">
        <f t="shared" si="2"/>
        <v>0</v>
      </c>
      <c r="R54">
        <f t="shared" si="3"/>
        <v>0</v>
      </c>
      <c r="S54">
        <f t="shared" si="4"/>
        <v>0</v>
      </c>
      <c r="T54">
        <f t="shared" si="5"/>
        <v>0</v>
      </c>
    </row>
    <row r="55" spans="1:20" ht="15" thickBot="1">
      <c r="A55" s="65"/>
      <c r="B55" s="58" t="s">
        <v>3</v>
      </c>
      <c r="C55" s="66" t="s">
        <v>4</v>
      </c>
      <c r="D55" s="66" t="s">
        <v>5</v>
      </c>
      <c r="E55" s="67" t="s">
        <v>6</v>
      </c>
      <c r="F55" s="68" t="s">
        <v>7</v>
      </c>
      <c r="G55" s="69" t="s">
        <v>8</v>
      </c>
      <c r="H55" s="43" t="s">
        <v>17</v>
      </c>
      <c r="I55" s="70" t="s">
        <v>18</v>
      </c>
      <c r="J55" s="68" t="s">
        <v>19</v>
      </c>
      <c r="K55" s="68" t="s">
        <v>20</v>
      </c>
      <c r="L55" s="68" t="s">
        <v>21</v>
      </c>
      <c r="M55" s="69" t="s">
        <v>22</v>
      </c>
      <c r="O55">
        <f t="shared" si="0"/>
        <v>1.0203050000000001E-5</v>
      </c>
      <c r="P55">
        <f t="shared" si="1"/>
        <v>0</v>
      </c>
      <c r="Q55">
        <f t="shared" si="2"/>
        <v>1.0000000000000001E-5</v>
      </c>
      <c r="R55">
        <f t="shared" si="3"/>
        <v>1.9999999999999999E-7</v>
      </c>
      <c r="S55">
        <f t="shared" si="4"/>
        <v>3.0000000000000004E-9</v>
      </c>
      <c r="T55">
        <f t="shared" si="5"/>
        <v>4.9999999999999995E-11</v>
      </c>
    </row>
    <row r="56" spans="1:20" ht="15" thickBot="1">
      <c r="A56" s="117">
        <v>1</v>
      </c>
      <c r="B56" s="13" t="s">
        <v>131</v>
      </c>
      <c r="C56" s="86">
        <v>51</v>
      </c>
      <c r="D56" s="121">
        <f>IF(E56+F56+G56=0,"",E56+F56+G56-O56)</f>
        <v>8</v>
      </c>
      <c r="E56" s="84">
        <v>2</v>
      </c>
      <c r="F56" s="21">
        <v>5</v>
      </c>
      <c r="G56" s="94">
        <v>1</v>
      </c>
      <c r="H56" s="37"/>
      <c r="I56" s="84"/>
      <c r="J56" s="21"/>
      <c r="K56" s="21"/>
      <c r="L56" s="21"/>
      <c r="M56" s="94"/>
      <c r="O56">
        <f t="shared" si="0"/>
        <v>0</v>
      </c>
      <c r="P56">
        <f t="shared" si="1"/>
        <v>0</v>
      </c>
      <c r="Q56">
        <f t="shared" si="2"/>
        <v>0</v>
      </c>
      <c r="R56">
        <f t="shared" si="3"/>
        <v>0</v>
      </c>
      <c r="S56">
        <f t="shared" si="4"/>
        <v>0</v>
      </c>
      <c r="T56">
        <f t="shared" si="5"/>
        <v>0</v>
      </c>
    </row>
    <row r="57" spans="1:20" ht="15" thickBot="1">
      <c r="A57" s="118">
        <v>2</v>
      </c>
      <c r="B57" s="14" t="s">
        <v>42</v>
      </c>
      <c r="C57" s="87">
        <v>44</v>
      </c>
      <c r="D57" s="121">
        <f>SUM(Tableau8[[#This Row],[T1]:[T3]])</f>
        <v>11</v>
      </c>
      <c r="E57" s="27">
        <v>5</v>
      </c>
      <c r="F57" s="2">
        <v>1</v>
      </c>
      <c r="G57" s="3">
        <v>5</v>
      </c>
      <c r="H57" s="38"/>
      <c r="I57" s="27"/>
      <c r="J57" s="2"/>
      <c r="K57" s="2"/>
      <c r="L57" s="2"/>
      <c r="M57" s="3"/>
      <c r="O57">
        <f t="shared" si="0"/>
        <v>0</v>
      </c>
      <c r="P57">
        <f t="shared" si="1"/>
        <v>0</v>
      </c>
      <c r="Q57">
        <f t="shared" si="2"/>
        <v>0</v>
      </c>
      <c r="R57">
        <f t="shared" si="3"/>
        <v>0</v>
      </c>
      <c r="S57">
        <f t="shared" si="4"/>
        <v>0</v>
      </c>
      <c r="T57">
        <f t="shared" si="5"/>
        <v>0</v>
      </c>
    </row>
    <row r="58" spans="1:20" ht="15" thickBot="1">
      <c r="A58" s="119">
        <v>3</v>
      </c>
      <c r="B58" s="14" t="s">
        <v>121</v>
      </c>
      <c r="C58" s="100">
        <v>49</v>
      </c>
      <c r="D58" s="121">
        <f>IF(E58+F58+G58=0,"",E58+F58+G58-O58)</f>
        <v>12</v>
      </c>
      <c r="E58" s="27">
        <v>6</v>
      </c>
      <c r="F58" s="2">
        <v>3</v>
      </c>
      <c r="G58" s="3">
        <v>3</v>
      </c>
      <c r="H58" s="38"/>
      <c r="I58" s="27"/>
      <c r="J58" s="2"/>
      <c r="K58" s="2"/>
      <c r="L58" s="2"/>
      <c r="M58" s="3"/>
      <c r="O58">
        <f t="shared" si="0"/>
        <v>0</v>
      </c>
      <c r="P58">
        <f t="shared" si="1"/>
        <v>0</v>
      </c>
      <c r="Q58">
        <f t="shared" si="2"/>
        <v>0</v>
      </c>
      <c r="R58">
        <f t="shared" si="3"/>
        <v>0</v>
      </c>
      <c r="S58">
        <f t="shared" si="4"/>
        <v>0</v>
      </c>
      <c r="T58">
        <f t="shared" si="5"/>
        <v>0</v>
      </c>
    </row>
    <row r="59" spans="1:20" ht="15" thickBot="1">
      <c r="A59" s="118">
        <v>4</v>
      </c>
      <c r="B59" s="99" t="s">
        <v>133</v>
      </c>
      <c r="C59" s="87">
        <v>52</v>
      </c>
      <c r="D59" s="121">
        <f>IF(E59+F59+G59=0,"",E59+F59+G59-O59)</f>
        <v>13</v>
      </c>
      <c r="E59" s="91">
        <v>8</v>
      </c>
      <c r="F59" s="92">
        <v>4</v>
      </c>
      <c r="G59" s="93">
        <v>1</v>
      </c>
      <c r="H59" s="38"/>
      <c r="I59" s="91"/>
      <c r="J59" s="92"/>
      <c r="K59" s="92"/>
      <c r="L59" s="92"/>
      <c r="M59" s="93"/>
      <c r="O59">
        <f t="shared" si="0"/>
        <v>0</v>
      </c>
      <c r="P59">
        <f t="shared" si="1"/>
        <v>0</v>
      </c>
      <c r="Q59">
        <f t="shared" si="2"/>
        <v>0</v>
      </c>
      <c r="R59">
        <f t="shared" si="3"/>
        <v>0</v>
      </c>
      <c r="S59">
        <f t="shared" si="4"/>
        <v>0</v>
      </c>
      <c r="T59">
        <f t="shared" si="5"/>
        <v>0</v>
      </c>
    </row>
    <row r="60" spans="1:20" ht="15" thickBot="1">
      <c r="A60" s="119">
        <v>5</v>
      </c>
      <c r="B60" s="14" t="s">
        <v>38</v>
      </c>
      <c r="C60" s="100">
        <v>40</v>
      </c>
      <c r="D60" s="121">
        <f>SUM(Tableau8[[#This Row],[T1]:[T3]])</f>
        <v>22</v>
      </c>
      <c r="E60" s="27">
        <v>10</v>
      </c>
      <c r="F60" s="2">
        <v>7</v>
      </c>
      <c r="G60" s="3">
        <v>5</v>
      </c>
      <c r="H60" s="116"/>
      <c r="I60" s="27"/>
      <c r="J60" s="2"/>
      <c r="K60" s="2"/>
      <c r="L60" s="2"/>
      <c r="M60" s="3"/>
    </row>
    <row r="61" spans="1:20" ht="15" thickBot="1">
      <c r="A61" s="118">
        <v>6</v>
      </c>
      <c r="B61" s="14" t="s">
        <v>122</v>
      </c>
      <c r="C61" s="87">
        <v>50</v>
      </c>
      <c r="D61" s="121">
        <f>IF(E61+F61+G61=0,"",E61+F61+G61-O61)</f>
        <v>25</v>
      </c>
      <c r="E61" s="27">
        <v>10</v>
      </c>
      <c r="F61" s="2">
        <v>6</v>
      </c>
      <c r="G61" s="3">
        <v>9</v>
      </c>
      <c r="H61" s="116"/>
      <c r="I61" s="27"/>
      <c r="J61" s="2"/>
      <c r="K61" s="2"/>
      <c r="L61" s="2"/>
      <c r="M61" s="3"/>
    </row>
    <row r="62" spans="1:20" ht="15" thickBot="1">
      <c r="A62" s="119">
        <v>7</v>
      </c>
      <c r="B62" s="14" t="s">
        <v>118</v>
      </c>
      <c r="C62" s="100">
        <v>48</v>
      </c>
      <c r="D62" s="121">
        <f>IF(E62+F62+G62=0,"",E62+F62+G62-O62)</f>
        <v>27</v>
      </c>
      <c r="E62" s="27">
        <v>13</v>
      </c>
      <c r="F62" s="2">
        <v>8</v>
      </c>
      <c r="G62" s="3">
        <v>6</v>
      </c>
      <c r="H62" s="116"/>
      <c r="I62" s="27"/>
      <c r="J62" s="2"/>
      <c r="K62" s="2"/>
      <c r="L62" s="2"/>
      <c r="M62" s="3"/>
    </row>
    <row r="63" spans="1:20" ht="15" thickBot="1">
      <c r="A63" s="118">
        <v>8</v>
      </c>
      <c r="B63" s="14" t="s">
        <v>40</v>
      </c>
      <c r="C63" s="87">
        <v>42</v>
      </c>
      <c r="D63" s="121">
        <f>SUM(Tableau8[[#This Row],[T1]:[T3]])</f>
        <v>31</v>
      </c>
      <c r="E63" s="27">
        <v>13</v>
      </c>
      <c r="F63" s="2">
        <v>8</v>
      </c>
      <c r="G63" s="3">
        <v>10</v>
      </c>
      <c r="H63" s="116"/>
      <c r="I63" s="27">
        <v>6</v>
      </c>
      <c r="J63" s="2"/>
      <c r="K63" s="2"/>
      <c r="L63" s="2"/>
      <c r="M63" s="3"/>
    </row>
    <row r="64" spans="1:20" ht="15" thickBot="1">
      <c r="A64" s="119">
        <v>9</v>
      </c>
      <c r="B64" s="14" t="s">
        <v>39</v>
      </c>
      <c r="C64" s="100">
        <v>41</v>
      </c>
      <c r="D64" s="121">
        <f>SUM(Tableau8[[#This Row],[T1]:[T3]])</f>
        <v>31</v>
      </c>
      <c r="E64" s="27">
        <v>7</v>
      </c>
      <c r="F64" s="2">
        <v>13</v>
      </c>
      <c r="G64" s="3">
        <v>11</v>
      </c>
      <c r="H64" s="116"/>
      <c r="I64" s="27">
        <v>4</v>
      </c>
      <c r="J64" s="2"/>
      <c r="K64" s="2"/>
      <c r="L64" s="2"/>
      <c r="M64" s="3"/>
    </row>
    <row r="65" spans="1:20" ht="15" thickBot="1">
      <c r="A65" s="118">
        <v>10</v>
      </c>
      <c r="B65" s="13" t="s">
        <v>35</v>
      </c>
      <c r="C65" s="87">
        <v>37</v>
      </c>
      <c r="D65" s="121">
        <f>SUM(Tableau8[[#This Row],[T1]:[T3]])</f>
        <v>32</v>
      </c>
      <c r="E65" s="26">
        <v>10</v>
      </c>
      <c r="F65" s="6">
        <v>13</v>
      </c>
      <c r="G65" s="7">
        <v>9</v>
      </c>
      <c r="H65" s="38"/>
      <c r="I65" s="26"/>
      <c r="J65" s="6"/>
      <c r="K65" s="6"/>
      <c r="L65" s="6"/>
      <c r="M65" s="7"/>
      <c r="O65">
        <f t="shared" si="0"/>
        <v>0</v>
      </c>
      <c r="P65">
        <f t="shared" si="1"/>
        <v>0</v>
      </c>
      <c r="Q65">
        <f t="shared" si="2"/>
        <v>0</v>
      </c>
      <c r="R65">
        <f t="shared" si="3"/>
        <v>0</v>
      </c>
      <c r="S65">
        <f t="shared" si="4"/>
        <v>0</v>
      </c>
      <c r="T65">
        <f t="shared" si="5"/>
        <v>0</v>
      </c>
    </row>
    <row r="66" spans="1:20">
      <c r="A66" s="119">
        <v>11</v>
      </c>
      <c r="B66" s="14" t="s">
        <v>33</v>
      </c>
      <c r="C66" s="100">
        <v>46</v>
      </c>
      <c r="D66" s="121">
        <f>SUM(Tableau8[[#This Row],[T1]:[T3]])</f>
        <v>34</v>
      </c>
      <c r="E66" s="27">
        <v>14</v>
      </c>
      <c r="F66" s="2">
        <v>8</v>
      </c>
      <c r="G66" s="3">
        <v>12</v>
      </c>
      <c r="H66" s="38"/>
      <c r="I66" s="27"/>
      <c r="J66" s="2"/>
      <c r="K66" s="2"/>
      <c r="L66" s="2"/>
      <c r="M66" s="3"/>
      <c r="O66">
        <f t="shared" si="0"/>
        <v>0</v>
      </c>
      <c r="P66">
        <f t="shared" si="1"/>
        <v>0</v>
      </c>
      <c r="Q66">
        <f t="shared" si="2"/>
        <v>0</v>
      </c>
      <c r="R66">
        <f t="shared" si="3"/>
        <v>0</v>
      </c>
      <c r="S66">
        <f t="shared" si="4"/>
        <v>0</v>
      </c>
      <c r="T66">
        <f t="shared" si="5"/>
        <v>0</v>
      </c>
    </row>
    <row r="67" spans="1:20">
      <c r="A67" s="118">
        <v>12</v>
      </c>
      <c r="B67" s="14" t="s">
        <v>36</v>
      </c>
      <c r="C67" s="87">
        <v>38</v>
      </c>
      <c r="D67" s="49">
        <f>SUM(Tableau8[[#This Row],[T1]:[T3]])</f>
        <v>38</v>
      </c>
      <c r="E67" s="27">
        <v>14</v>
      </c>
      <c r="F67" s="2">
        <v>10</v>
      </c>
      <c r="G67" s="3">
        <v>14</v>
      </c>
      <c r="H67" s="38"/>
      <c r="I67" s="27"/>
      <c r="J67" s="2"/>
      <c r="K67" s="2"/>
      <c r="L67" s="2"/>
      <c r="M67" s="3"/>
      <c r="O67">
        <f t="shared" si="0"/>
        <v>0</v>
      </c>
      <c r="P67">
        <f t="shared" si="1"/>
        <v>0</v>
      </c>
      <c r="Q67">
        <f t="shared" si="2"/>
        <v>0</v>
      </c>
      <c r="R67">
        <f t="shared" si="3"/>
        <v>0</v>
      </c>
      <c r="S67">
        <f t="shared" si="4"/>
        <v>0</v>
      </c>
      <c r="T67">
        <f t="shared" si="5"/>
        <v>0</v>
      </c>
    </row>
    <row r="68" spans="1:20">
      <c r="A68" s="119">
        <v>13</v>
      </c>
      <c r="B68" s="14" t="s">
        <v>41</v>
      </c>
      <c r="C68" s="100">
        <v>43</v>
      </c>
      <c r="D68" s="49">
        <f>SUM(Tableau8[[#This Row],[T1]:[T3]])</f>
        <v>38</v>
      </c>
      <c r="E68" s="27">
        <v>11</v>
      </c>
      <c r="F68" s="2">
        <v>14</v>
      </c>
      <c r="G68" s="3">
        <v>13</v>
      </c>
      <c r="H68" s="38"/>
      <c r="I68" s="27"/>
      <c r="J68" s="2"/>
      <c r="K68" s="2"/>
      <c r="L68" s="2"/>
      <c r="M68" s="3"/>
      <c r="O68">
        <f t="shared" si="0"/>
        <v>0</v>
      </c>
      <c r="P68">
        <f t="shared" si="1"/>
        <v>0</v>
      </c>
      <c r="Q68">
        <f t="shared" si="2"/>
        <v>0</v>
      </c>
      <c r="R68">
        <f t="shared" si="3"/>
        <v>0</v>
      </c>
      <c r="S68">
        <f t="shared" si="4"/>
        <v>0</v>
      </c>
      <c r="T68">
        <f t="shared" si="5"/>
        <v>0</v>
      </c>
    </row>
    <row r="69" spans="1:20">
      <c r="A69" s="118">
        <v>14</v>
      </c>
      <c r="B69" s="14" t="s">
        <v>43</v>
      </c>
      <c r="C69" s="87">
        <v>45</v>
      </c>
      <c r="D69" s="49">
        <f>SUM(Tableau8[[#This Row],[T1]:[T3]])</f>
        <v>39</v>
      </c>
      <c r="E69" s="27">
        <v>13</v>
      </c>
      <c r="F69" s="2">
        <v>14</v>
      </c>
      <c r="G69" s="3">
        <v>12</v>
      </c>
      <c r="H69" s="38"/>
      <c r="I69" s="27"/>
      <c r="J69" s="2"/>
      <c r="K69" s="2"/>
      <c r="L69" s="2"/>
      <c r="M69" s="3"/>
      <c r="O69">
        <f t="shared" si="0"/>
        <v>0</v>
      </c>
      <c r="P69">
        <f t="shared" si="1"/>
        <v>0</v>
      </c>
      <c r="Q69">
        <f t="shared" si="2"/>
        <v>0</v>
      </c>
      <c r="R69">
        <f t="shared" si="3"/>
        <v>0</v>
      </c>
      <c r="S69">
        <f t="shared" si="4"/>
        <v>0</v>
      </c>
      <c r="T69">
        <f t="shared" si="5"/>
        <v>0</v>
      </c>
    </row>
    <row r="70" spans="1:20">
      <c r="A70" s="119">
        <v>15</v>
      </c>
      <c r="B70" s="14" t="s">
        <v>108</v>
      </c>
      <c r="C70" s="100">
        <v>47</v>
      </c>
      <c r="D70" s="49">
        <f>SUM(Tableau8[[#This Row],[T1]:[T3]])</f>
        <v>44</v>
      </c>
      <c r="E70" s="27">
        <v>19</v>
      </c>
      <c r="F70" s="2">
        <v>10</v>
      </c>
      <c r="G70" s="3">
        <v>15</v>
      </c>
      <c r="H70" s="38"/>
      <c r="I70" s="27"/>
      <c r="J70" s="2"/>
      <c r="K70" s="2"/>
      <c r="L70" s="2"/>
      <c r="M70" s="3"/>
      <c r="O70">
        <f t="shared" si="0"/>
        <v>0</v>
      </c>
      <c r="P70">
        <f t="shared" si="1"/>
        <v>0</v>
      </c>
      <c r="Q70">
        <f t="shared" si="2"/>
        <v>0</v>
      </c>
      <c r="R70">
        <f t="shared" si="3"/>
        <v>0</v>
      </c>
      <c r="S70">
        <f t="shared" si="4"/>
        <v>0</v>
      </c>
      <c r="T70">
        <f t="shared" si="5"/>
        <v>0</v>
      </c>
    </row>
    <row r="71" spans="1:20">
      <c r="A71" s="118">
        <v>16</v>
      </c>
      <c r="B71" s="14" t="s">
        <v>37</v>
      </c>
      <c r="C71" s="87">
        <v>39</v>
      </c>
      <c r="D71" s="49">
        <f>SUM(Tableau8[[#This Row],[T1]:[T3]])</f>
        <v>66</v>
      </c>
      <c r="E71" s="27">
        <v>23</v>
      </c>
      <c r="F71" s="2">
        <v>21</v>
      </c>
      <c r="G71" s="3">
        <v>22</v>
      </c>
      <c r="H71" s="38"/>
      <c r="I71" s="27"/>
      <c r="J71" s="2"/>
      <c r="K71" s="2"/>
      <c r="L71" s="2"/>
      <c r="M71" s="3"/>
      <c r="O71">
        <f t="shared" si="0"/>
        <v>0</v>
      </c>
      <c r="P71">
        <f t="shared" si="1"/>
        <v>0</v>
      </c>
      <c r="Q71">
        <f t="shared" si="2"/>
        <v>0</v>
      </c>
      <c r="R71">
        <f t="shared" si="3"/>
        <v>0</v>
      </c>
      <c r="S71">
        <f t="shared" si="4"/>
        <v>0</v>
      </c>
      <c r="T71">
        <f t="shared" si="5"/>
        <v>0</v>
      </c>
    </row>
    <row r="72" spans="1:20">
      <c r="A72" s="119">
        <v>17</v>
      </c>
      <c r="B72" s="14"/>
      <c r="C72" s="100">
        <v>53</v>
      </c>
      <c r="D72" s="49" t="str">
        <f>IF(E72+F72+G72=0,"",E72+F72+G72-O72)</f>
        <v/>
      </c>
      <c r="E72" s="27"/>
      <c r="F72" s="2"/>
      <c r="G72" s="3"/>
      <c r="H72" s="38"/>
      <c r="I72" s="27"/>
      <c r="J72" s="2"/>
      <c r="K72" s="2"/>
      <c r="L72" s="2"/>
      <c r="M72" s="3"/>
      <c r="O72">
        <f t="shared" si="0"/>
        <v>0</v>
      </c>
      <c r="P72">
        <f t="shared" si="1"/>
        <v>0</v>
      </c>
      <c r="Q72">
        <f t="shared" si="2"/>
        <v>0</v>
      </c>
      <c r="R72">
        <f t="shared" si="3"/>
        <v>0</v>
      </c>
      <c r="S72">
        <f t="shared" si="4"/>
        <v>0</v>
      </c>
      <c r="T72">
        <f t="shared" si="5"/>
        <v>0</v>
      </c>
    </row>
    <row r="73" spans="1:20">
      <c r="A73" s="118">
        <v>18</v>
      </c>
      <c r="B73" s="14"/>
      <c r="C73" s="87">
        <v>54</v>
      </c>
      <c r="D73" s="49" t="str">
        <f>IF(E73+F73+G73=0,"",E73+F73+G73-O73)</f>
        <v/>
      </c>
      <c r="E73" s="27"/>
      <c r="F73" s="2"/>
      <c r="G73" s="3"/>
      <c r="H73" s="38"/>
      <c r="I73" s="27"/>
      <c r="J73" s="2"/>
      <c r="K73" s="2"/>
      <c r="L73" s="2"/>
      <c r="M73" s="3"/>
      <c r="O73">
        <f t="shared" si="0"/>
        <v>0</v>
      </c>
      <c r="P73">
        <f t="shared" si="1"/>
        <v>0</v>
      </c>
      <c r="Q73">
        <f t="shared" si="2"/>
        <v>0</v>
      </c>
      <c r="R73">
        <f t="shared" si="3"/>
        <v>0</v>
      </c>
      <c r="S73">
        <f t="shared" si="4"/>
        <v>0</v>
      </c>
      <c r="T73">
        <f t="shared" si="5"/>
        <v>0</v>
      </c>
    </row>
    <row r="74" spans="1:20">
      <c r="A74" s="119">
        <v>19</v>
      </c>
      <c r="B74" s="14"/>
      <c r="C74" s="100">
        <v>55</v>
      </c>
      <c r="D74" s="49" t="str">
        <f>IF(E74+F74+G74=0,"",E74+F74+G74-O74)</f>
        <v/>
      </c>
      <c r="E74" s="27"/>
      <c r="F74" s="2"/>
      <c r="G74" s="3"/>
      <c r="H74" s="38"/>
      <c r="I74" s="27"/>
      <c r="J74" s="2"/>
      <c r="K74" s="2"/>
      <c r="L74" s="2"/>
      <c r="M74" s="3"/>
      <c r="O74">
        <f t="shared" si="0"/>
        <v>0</v>
      </c>
      <c r="P74">
        <f t="shared" si="1"/>
        <v>0</v>
      </c>
      <c r="Q74">
        <f t="shared" si="2"/>
        <v>0</v>
      </c>
      <c r="R74">
        <f t="shared" si="3"/>
        <v>0</v>
      </c>
      <c r="S74">
        <f t="shared" si="4"/>
        <v>0</v>
      </c>
      <c r="T74">
        <f t="shared" si="5"/>
        <v>0</v>
      </c>
    </row>
    <row r="75" spans="1:20" ht="15" thickBot="1">
      <c r="A75" s="120">
        <v>20</v>
      </c>
      <c r="B75" s="15"/>
      <c r="C75" s="89">
        <v>56</v>
      </c>
      <c r="D75" s="49" t="str">
        <f>IF(E75+F75+G75=0,"",E75+F75+G75-O75)</f>
        <v/>
      </c>
      <c r="E75" s="28"/>
      <c r="F75" s="4"/>
      <c r="G75" s="5"/>
      <c r="H75" s="39"/>
      <c r="I75" s="28"/>
      <c r="J75" s="4"/>
      <c r="K75" s="4"/>
      <c r="L75" s="4"/>
      <c r="M75" s="5"/>
      <c r="O75">
        <f t="shared" si="0"/>
        <v>0</v>
      </c>
      <c r="P75">
        <f t="shared" si="1"/>
        <v>0</v>
      </c>
      <c r="Q75">
        <f t="shared" si="2"/>
        <v>0</v>
      </c>
      <c r="R75">
        <f t="shared" si="3"/>
        <v>0</v>
      </c>
      <c r="S75">
        <f t="shared" si="4"/>
        <v>0</v>
      </c>
      <c r="T75">
        <f t="shared" si="5"/>
        <v>0</v>
      </c>
    </row>
    <row r="76" spans="1:20">
      <c r="A76" s="54"/>
      <c r="B76" s="48"/>
      <c r="C76" s="48"/>
      <c r="D76" s="55"/>
      <c r="E76" s="56"/>
      <c r="F76" s="56"/>
      <c r="G76" s="56"/>
      <c r="H76" s="57"/>
      <c r="I76" s="56"/>
      <c r="J76" s="56"/>
      <c r="K76" s="56"/>
      <c r="L76" s="56"/>
      <c r="M76" s="56"/>
    </row>
    <row r="77" spans="1:20">
      <c r="O77">
        <f t="shared" si="0"/>
        <v>0</v>
      </c>
      <c r="P77">
        <f t="shared" si="1"/>
        <v>0</v>
      </c>
      <c r="Q77">
        <f t="shared" si="2"/>
        <v>0</v>
      </c>
      <c r="R77">
        <f t="shared" si="3"/>
        <v>0</v>
      </c>
      <c r="S77">
        <f t="shared" si="4"/>
        <v>0</v>
      </c>
      <c r="T77">
        <f t="shared" si="5"/>
        <v>0</v>
      </c>
    </row>
    <row r="78" spans="1:20" ht="18.600000000000001" thickBot="1">
      <c r="A78" s="177" t="s">
        <v>11</v>
      </c>
      <c r="B78" s="177"/>
      <c r="C78" s="177"/>
      <c r="D78" s="177"/>
      <c r="E78" s="177"/>
      <c r="F78" s="177"/>
      <c r="G78" s="177"/>
      <c r="H78" s="177"/>
      <c r="I78" s="177"/>
      <c r="J78" s="177"/>
      <c r="K78" s="177"/>
      <c r="L78" s="177"/>
      <c r="M78" s="177"/>
      <c r="O78">
        <f t="shared" si="0"/>
        <v>0</v>
      </c>
      <c r="P78">
        <f t="shared" si="1"/>
        <v>0</v>
      </c>
      <c r="Q78">
        <f t="shared" si="2"/>
        <v>0</v>
      </c>
      <c r="R78">
        <f t="shared" si="3"/>
        <v>0</v>
      </c>
      <c r="S78">
        <f t="shared" si="4"/>
        <v>0</v>
      </c>
      <c r="T78">
        <f t="shared" si="5"/>
        <v>0</v>
      </c>
    </row>
    <row r="79" spans="1:20" ht="15" thickBot="1">
      <c r="A79" s="65"/>
      <c r="B79" s="58" t="s">
        <v>3</v>
      </c>
      <c r="C79" s="66" t="s">
        <v>4</v>
      </c>
      <c r="D79" s="66" t="s">
        <v>5</v>
      </c>
      <c r="E79" s="67" t="s">
        <v>6</v>
      </c>
      <c r="F79" s="68" t="s">
        <v>7</v>
      </c>
      <c r="G79" s="69" t="s">
        <v>8</v>
      </c>
      <c r="H79" s="43" t="s">
        <v>17</v>
      </c>
      <c r="I79" s="70" t="s">
        <v>18</v>
      </c>
      <c r="J79" s="68" t="s">
        <v>19</v>
      </c>
      <c r="K79" s="68" t="s">
        <v>20</v>
      </c>
      <c r="L79" s="68" t="s">
        <v>21</v>
      </c>
      <c r="M79" s="69" t="s">
        <v>22</v>
      </c>
      <c r="O79">
        <f t="shared" si="0"/>
        <v>1.0203050000000001E-5</v>
      </c>
      <c r="P79">
        <f t="shared" si="1"/>
        <v>0</v>
      </c>
      <c r="Q79">
        <f t="shared" si="2"/>
        <v>1.0000000000000001E-5</v>
      </c>
      <c r="R79">
        <f t="shared" si="3"/>
        <v>1.9999999999999999E-7</v>
      </c>
      <c r="S79">
        <f t="shared" si="4"/>
        <v>3.0000000000000004E-9</v>
      </c>
      <c r="T79">
        <f t="shared" si="5"/>
        <v>4.9999999999999995E-11</v>
      </c>
    </row>
    <row r="80" spans="1:20">
      <c r="A80" s="126">
        <v>1</v>
      </c>
      <c r="B80" s="13" t="s">
        <v>44</v>
      </c>
      <c r="C80" s="86">
        <v>57</v>
      </c>
      <c r="D80" s="123">
        <f t="shared" ref="D80:D101" si="9">IF(E80+F80+G80=0,"",E80+F80+G80-O80)</f>
        <v>15</v>
      </c>
      <c r="E80" s="84">
        <v>5</v>
      </c>
      <c r="F80" s="21">
        <v>6</v>
      </c>
      <c r="G80" s="94">
        <v>4</v>
      </c>
      <c r="H80" s="37"/>
      <c r="I80" s="84"/>
      <c r="J80" s="21"/>
      <c r="K80" s="21"/>
      <c r="L80" s="21"/>
      <c r="M80" s="94"/>
      <c r="O80">
        <f t="shared" si="0"/>
        <v>0</v>
      </c>
      <c r="P80">
        <f t="shared" si="1"/>
        <v>0</v>
      </c>
      <c r="Q80">
        <f t="shared" si="2"/>
        <v>0</v>
      </c>
      <c r="R80">
        <f t="shared" si="3"/>
        <v>0</v>
      </c>
      <c r="S80">
        <f t="shared" si="4"/>
        <v>0</v>
      </c>
      <c r="T80">
        <f t="shared" si="5"/>
        <v>0</v>
      </c>
    </row>
    <row r="81" spans="1:20">
      <c r="A81" s="127">
        <v>2</v>
      </c>
      <c r="B81" s="14" t="s">
        <v>47</v>
      </c>
      <c r="C81" s="87">
        <v>60</v>
      </c>
      <c r="D81" s="123">
        <f t="shared" si="9"/>
        <v>20</v>
      </c>
      <c r="E81" s="27">
        <v>9</v>
      </c>
      <c r="F81" s="2">
        <v>7</v>
      </c>
      <c r="G81" s="3">
        <v>4</v>
      </c>
      <c r="H81" s="38"/>
      <c r="I81" s="27"/>
      <c r="J81" s="2"/>
      <c r="K81" s="2"/>
      <c r="L81" s="2"/>
      <c r="M81" s="3"/>
      <c r="O81">
        <f t="shared" si="0"/>
        <v>0</v>
      </c>
      <c r="P81">
        <f t="shared" si="1"/>
        <v>0</v>
      </c>
      <c r="Q81">
        <f t="shared" si="2"/>
        <v>0</v>
      </c>
      <c r="R81">
        <f t="shared" si="3"/>
        <v>0</v>
      </c>
      <c r="S81">
        <f t="shared" si="4"/>
        <v>0</v>
      </c>
      <c r="T81">
        <f t="shared" si="5"/>
        <v>0</v>
      </c>
    </row>
    <row r="82" spans="1:20">
      <c r="A82" s="128">
        <v>3</v>
      </c>
      <c r="B82" s="14" t="s">
        <v>123</v>
      </c>
      <c r="C82" s="100">
        <v>73</v>
      </c>
      <c r="D82" s="123">
        <f t="shared" si="9"/>
        <v>25.989949800000002</v>
      </c>
      <c r="E82" s="27">
        <v>11</v>
      </c>
      <c r="F82" s="2">
        <v>5</v>
      </c>
      <c r="G82" s="3">
        <v>10</v>
      </c>
      <c r="H82" s="38"/>
      <c r="I82" s="27">
        <v>10</v>
      </c>
      <c r="J82" s="2">
        <v>5</v>
      </c>
      <c r="K82" s="2">
        <v>2</v>
      </c>
      <c r="L82" s="2"/>
      <c r="M82" s="3"/>
      <c r="O82">
        <f t="shared" si="0"/>
        <v>1.00502E-2</v>
      </c>
      <c r="P82">
        <f t="shared" si="1"/>
        <v>0.01</v>
      </c>
      <c r="Q82">
        <f t="shared" si="2"/>
        <v>5.0000000000000002E-5</v>
      </c>
      <c r="R82">
        <f t="shared" si="3"/>
        <v>1.9999999999999999E-7</v>
      </c>
      <c r="S82">
        <f t="shared" si="4"/>
        <v>0</v>
      </c>
      <c r="T82">
        <f t="shared" si="5"/>
        <v>0</v>
      </c>
    </row>
    <row r="83" spans="1:20" ht="15" thickBot="1">
      <c r="A83" s="127">
        <v>4</v>
      </c>
      <c r="B83" s="99" t="s">
        <v>124</v>
      </c>
      <c r="C83" s="87">
        <v>74</v>
      </c>
      <c r="D83" s="122">
        <f t="shared" si="9"/>
        <v>25.989949899999999</v>
      </c>
      <c r="E83" s="91">
        <v>12</v>
      </c>
      <c r="F83" s="92">
        <v>8</v>
      </c>
      <c r="G83" s="93">
        <v>6</v>
      </c>
      <c r="H83" s="38"/>
      <c r="I83" s="27">
        <v>10</v>
      </c>
      <c r="J83" s="2">
        <v>5</v>
      </c>
      <c r="K83" s="2">
        <v>1</v>
      </c>
      <c r="L83" s="2"/>
      <c r="M83" s="3"/>
      <c r="O83">
        <f t="shared" si="0"/>
        <v>1.0050099999999999E-2</v>
      </c>
      <c r="P83">
        <f t="shared" si="1"/>
        <v>0.01</v>
      </c>
      <c r="Q83">
        <f t="shared" si="2"/>
        <v>5.0000000000000002E-5</v>
      </c>
      <c r="R83">
        <f t="shared" si="3"/>
        <v>9.9999999999999995E-8</v>
      </c>
      <c r="S83">
        <f t="shared" si="4"/>
        <v>0</v>
      </c>
      <c r="T83">
        <f t="shared" si="5"/>
        <v>0</v>
      </c>
    </row>
    <row r="84" spans="1:20" ht="15" thickBot="1">
      <c r="A84" s="128">
        <v>5</v>
      </c>
      <c r="B84" s="72" t="s">
        <v>105</v>
      </c>
      <c r="C84" s="100">
        <v>69</v>
      </c>
      <c r="D84" s="124">
        <f t="shared" si="9"/>
        <v>28</v>
      </c>
      <c r="E84" s="27">
        <v>11</v>
      </c>
      <c r="F84" s="2">
        <v>9</v>
      </c>
      <c r="G84" s="3">
        <v>8</v>
      </c>
      <c r="H84" s="116"/>
      <c r="I84" s="27"/>
      <c r="J84" s="2"/>
      <c r="K84" s="2"/>
      <c r="L84" s="2"/>
      <c r="M84" s="3"/>
    </row>
    <row r="85" spans="1:20" ht="15" thickBot="1">
      <c r="A85" s="127">
        <v>6</v>
      </c>
      <c r="B85" s="14" t="s">
        <v>48</v>
      </c>
      <c r="C85" s="87">
        <v>61</v>
      </c>
      <c r="D85" s="124">
        <f t="shared" si="9"/>
        <v>29</v>
      </c>
      <c r="E85" s="27">
        <v>8</v>
      </c>
      <c r="F85" s="2">
        <v>11</v>
      </c>
      <c r="G85" s="3">
        <v>10</v>
      </c>
      <c r="H85" s="116"/>
      <c r="I85" s="27"/>
      <c r="J85" s="2"/>
      <c r="K85" s="2"/>
      <c r="L85" s="2"/>
      <c r="M85" s="3"/>
    </row>
    <row r="86" spans="1:20" ht="15" thickBot="1">
      <c r="A86" s="128">
        <v>7</v>
      </c>
      <c r="B86" s="14" t="s">
        <v>120</v>
      </c>
      <c r="C86" s="100">
        <v>72</v>
      </c>
      <c r="D86" s="158">
        <f t="shared" si="9"/>
        <v>31</v>
      </c>
      <c r="E86" s="27">
        <v>11</v>
      </c>
      <c r="F86" s="2">
        <v>11</v>
      </c>
      <c r="G86" s="3">
        <v>9</v>
      </c>
      <c r="H86" s="116"/>
      <c r="I86" s="27"/>
      <c r="J86" s="2"/>
      <c r="K86" s="2"/>
      <c r="L86" s="2"/>
      <c r="M86" s="3"/>
    </row>
    <row r="87" spans="1:20" ht="15" thickBot="1">
      <c r="A87" s="127">
        <v>8</v>
      </c>
      <c r="B87" s="72" t="s">
        <v>54</v>
      </c>
      <c r="C87" s="87">
        <v>68</v>
      </c>
      <c r="D87" s="124">
        <f t="shared" si="9"/>
        <v>33</v>
      </c>
      <c r="E87" s="27">
        <v>10</v>
      </c>
      <c r="F87" s="2">
        <v>19</v>
      </c>
      <c r="G87" s="3">
        <v>4</v>
      </c>
      <c r="H87" s="116"/>
      <c r="I87" s="27"/>
      <c r="J87" s="2"/>
      <c r="K87" s="2"/>
      <c r="L87" s="2"/>
      <c r="M87" s="3"/>
    </row>
    <row r="88" spans="1:20" ht="15" thickBot="1">
      <c r="A88" s="128">
        <v>9</v>
      </c>
      <c r="B88" s="72" t="s">
        <v>127</v>
      </c>
      <c r="C88" s="171">
        <v>76</v>
      </c>
      <c r="D88" s="124">
        <f t="shared" si="9"/>
        <v>36</v>
      </c>
      <c r="E88" s="27">
        <v>13</v>
      </c>
      <c r="F88" s="2">
        <v>10</v>
      </c>
      <c r="G88" s="3">
        <v>13</v>
      </c>
      <c r="H88" s="116"/>
      <c r="I88" s="27"/>
      <c r="J88" s="2"/>
      <c r="K88" s="2"/>
      <c r="L88" s="2"/>
      <c r="M88" s="3"/>
    </row>
    <row r="89" spans="1:20" ht="15" thickBot="1">
      <c r="A89" s="127">
        <v>10</v>
      </c>
      <c r="B89" s="14" t="s">
        <v>45</v>
      </c>
      <c r="C89" s="87">
        <v>58</v>
      </c>
      <c r="D89" s="158">
        <f t="shared" si="9"/>
        <v>38</v>
      </c>
      <c r="E89" s="27">
        <v>13</v>
      </c>
      <c r="F89" s="2">
        <v>13</v>
      </c>
      <c r="G89" s="3">
        <v>12</v>
      </c>
      <c r="H89" s="116"/>
      <c r="I89" s="27"/>
      <c r="J89" s="2"/>
      <c r="K89" s="2"/>
      <c r="L89" s="2"/>
      <c r="M89" s="3"/>
    </row>
    <row r="90" spans="1:20" ht="15" thickBot="1">
      <c r="A90" s="128">
        <v>11</v>
      </c>
      <c r="B90" s="14" t="s">
        <v>125</v>
      </c>
      <c r="C90" s="100">
        <v>75</v>
      </c>
      <c r="D90" s="158">
        <f t="shared" si="9"/>
        <v>39</v>
      </c>
      <c r="E90" s="27">
        <v>12</v>
      </c>
      <c r="F90" s="2">
        <v>13</v>
      </c>
      <c r="G90" s="3">
        <v>14</v>
      </c>
      <c r="H90" s="116"/>
      <c r="I90" s="27"/>
      <c r="J90" s="2"/>
      <c r="K90" s="2"/>
      <c r="L90" s="2"/>
      <c r="M90" s="3"/>
    </row>
    <row r="91" spans="1:20" ht="15" thickBot="1">
      <c r="A91" s="127">
        <v>12</v>
      </c>
      <c r="B91" s="72" t="s">
        <v>109</v>
      </c>
      <c r="C91" s="87">
        <v>70</v>
      </c>
      <c r="D91" s="124">
        <f t="shared" si="9"/>
        <v>40</v>
      </c>
      <c r="E91" s="27">
        <v>19</v>
      </c>
      <c r="F91" s="2">
        <v>8</v>
      </c>
      <c r="G91" s="3">
        <v>13</v>
      </c>
      <c r="H91" s="116"/>
      <c r="I91" s="27"/>
      <c r="J91" s="2"/>
      <c r="K91" s="2"/>
      <c r="L91" s="2"/>
      <c r="M91" s="3"/>
    </row>
    <row r="92" spans="1:20" ht="15" thickBot="1">
      <c r="A92" s="128">
        <v>13</v>
      </c>
      <c r="B92" s="72" t="s">
        <v>130</v>
      </c>
      <c r="C92" s="172">
        <v>77</v>
      </c>
      <c r="D92" s="124">
        <f t="shared" si="9"/>
        <v>44</v>
      </c>
      <c r="E92" s="27">
        <v>20</v>
      </c>
      <c r="F92" s="2">
        <v>10</v>
      </c>
      <c r="G92" s="3">
        <v>14</v>
      </c>
      <c r="H92" s="116"/>
      <c r="I92" s="27"/>
      <c r="J92" s="2"/>
      <c r="K92" s="2"/>
      <c r="L92" s="2"/>
      <c r="M92" s="3"/>
    </row>
    <row r="93" spans="1:20" ht="15" thickBot="1">
      <c r="A93" s="127">
        <v>14</v>
      </c>
      <c r="B93" s="14" t="s">
        <v>53</v>
      </c>
      <c r="C93" s="87">
        <v>66</v>
      </c>
      <c r="D93" s="124">
        <f t="shared" si="9"/>
        <v>46</v>
      </c>
      <c r="E93" s="27">
        <v>19</v>
      </c>
      <c r="F93" s="2">
        <v>15</v>
      </c>
      <c r="G93" s="3">
        <v>12</v>
      </c>
      <c r="H93" s="116"/>
      <c r="I93" s="27"/>
      <c r="J93" s="2"/>
      <c r="K93" s="2"/>
      <c r="L93" s="2"/>
      <c r="M93" s="3"/>
    </row>
    <row r="94" spans="1:20">
      <c r="A94" s="128">
        <v>15</v>
      </c>
      <c r="B94" s="13" t="s">
        <v>51</v>
      </c>
      <c r="C94" s="100">
        <v>64</v>
      </c>
      <c r="D94" s="165">
        <f t="shared" si="9"/>
        <v>123</v>
      </c>
      <c r="E94" s="26">
        <v>13</v>
      </c>
      <c r="F94" s="6">
        <v>10</v>
      </c>
      <c r="G94" s="7">
        <v>100</v>
      </c>
      <c r="H94" s="38"/>
      <c r="I94" s="27"/>
      <c r="J94" s="2"/>
      <c r="K94" s="2"/>
      <c r="L94" s="2"/>
      <c r="M94" s="3"/>
      <c r="O94">
        <f t="shared" si="0"/>
        <v>0</v>
      </c>
      <c r="P94">
        <f t="shared" si="1"/>
        <v>0</v>
      </c>
      <c r="Q94">
        <f t="shared" si="2"/>
        <v>0</v>
      </c>
      <c r="R94">
        <f t="shared" si="3"/>
        <v>0</v>
      </c>
      <c r="S94">
        <f t="shared" si="4"/>
        <v>0</v>
      </c>
      <c r="T94">
        <f t="shared" si="5"/>
        <v>0</v>
      </c>
    </row>
    <row r="95" spans="1:20">
      <c r="A95" s="127">
        <v>16</v>
      </c>
      <c r="B95" s="14" t="s">
        <v>50</v>
      </c>
      <c r="C95" s="87">
        <v>63</v>
      </c>
      <c r="D95" s="165">
        <f t="shared" si="9"/>
        <v>130</v>
      </c>
      <c r="E95" s="27">
        <v>11</v>
      </c>
      <c r="F95" s="2">
        <v>19</v>
      </c>
      <c r="G95" s="3">
        <v>100</v>
      </c>
      <c r="H95" s="38"/>
      <c r="I95" s="27"/>
      <c r="J95" s="2"/>
      <c r="K95" s="2"/>
      <c r="L95" s="2"/>
      <c r="M95" s="3"/>
      <c r="O95">
        <f t="shared" si="0"/>
        <v>0</v>
      </c>
      <c r="P95">
        <f t="shared" si="1"/>
        <v>0</v>
      </c>
      <c r="Q95">
        <f t="shared" si="2"/>
        <v>0</v>
      </c>
      <c r="R95">
        <f t="shared" si="3"/>
        <v>0</v>
      </c>
      <c r="S95">
        <f t="shared" si="4"/>
        <v>0</v>
      </c>
      <c r="T95">
        <f t="shared" si="5"/>
        <v>0</v>
      </c>
    </row>
    <row r="96" spans="1:20">
      <c r="A96" s="128">
        <v>17</v>
      </c>
      <c r="B96" s="14" t="s">
        <v>46</v>
      </c>
      <c r="C96" s="100">
        <v>59</v>
      </c>
      <c r="D96" s="123">
        <f t="shared" si="9"/>
        <v>213</v>
      </c>
      <c r="E96" s="27">
        <v>13</v>
      </c>
      <c r="F96" s="2">
        <v>100</v>
      </c>
      <c r="G96" s="3">
        <v>100</v>
      </c>
      <c r="H96" s="38"/>
      <c r="I96" s="27"/>
      <c r="J96" s="2"/>
      <c r="K96" s="2"/>
      <c r="L96" s="2"/>
      <c r="M96" s="3"/>
      <c r="O96">
        <f t="shared" si="0"/>
        <v>0</v>
      </c>
      <c r="P96">
        <f t="shared" si="1"/>
        <v>0</v>
      </c>
      <c r="Q96">
        <f t="shared" si="2"/>
        <v>0</v>
      </c>
      <c r="R96">
        <f t="shared" si="3"/>
        <v>0</v>
      </c>
      <c r="S96">
        <f t="shared" si="4"/>
        <v>0</v>
      </c>
      <c r="T96">
        <f t="shared" si="5"/>
        <v>0</v>
      </c>
    </row>
    <row r="97" spans="1:20">
      <c r="A97" s="127">
        <v>18</v>
      </c>
      <c r="B97" s="14" t="s">
        <v>49</v>
      </c>
      <c r="C97" s="87">
        <v>62</v>
      </c>
      <c r="D97" s="165">
        <f t="shared" si="9"/>
        <v>300</v>
      </c>
      <c r="E97" s="27">
        <v>100</v>
      </c>
      <c r="F97" s="2">
        <v>100</v>
      </c>
      <c r="G97" s="3">
        <v>100</v>
      </c>
      <c r="H97" s="38"/>
      <c r="I97" s="27"/>
      <c r="J97" s="2"/>
      <c r="K97" s="2"/>
      <c r="L97" s="2"/>
      <c r="M97" s="3"/>
      <c r="O97">
        <f t="shared" si="0"/>
        <v>0</v>
      </c>
      <c r="P97">
        <f t="shared" si="1"/>
        <v>0</v>
      </c>
      <c r="Q97">
        <f t="shared" si="2"/>
        <v>0</v>
      </c>
      <c r="R97">
        <f t="shared" si="3"/>
        <v>0</v>
      </c>
      <c r="S97">
        <f t="shared" si="4"/>
        <v>0</v>
      </c>
      <c r="T97">
        <f t="shared" si="5"/>
        <v>0</v>
      </c>
    </row>
    <row r="98" spans="1:20" ht="15" thickBot="1">
      <c r="A98" s="128">
        <v>19</v>
      </c>
      <c r="B98" s="14" t="s">
        <v>84</v>
      </c>
      <c r="C98" s="100">
        <v>67</v>
      </c>
      <c r="D98" s="165">
        <f t="shared" si="9"/>
        <v>300</v>
      </c>
      <c r="E98" s="27">
        <v>100</v>
      </c>
      <c r="F98" s="2">
        <v>100</v>
      </c>
      <c r="G98" s="3">
        <v>100</v>
      </c>
      <c r="H98" s="38"/>
      <c r="I98" s="27"/>
      <c r="J98" s="2"/>
      <c r="K98" s="2"/>
      <c r="L98" s="2"/>
      <c r="M98" s="3"/>
      <c r="O98">
        <f t="shared" si="0"/>
        <v>0</v>
      </c>
      <c r="P98">
        <f t="shared" si="1"/>
        <v>0</v>
      </c>
      <c r="Q98">
        <f t="shared" si="2"/>
        <v>0</v>
      </c>
      <c r="R98">
        <f t="shared" si="3"/>
        <v>0</v>
      </c>
      <c r="S98">
        <f t="shared" si="4"/>
        <v>0</v>
      </c>
      <c r="T98">
        <f t="shared" si="5"/>
        <v>0</v>
      </c>
    </row>
    <row r="99" spans="1:20" ht="15" thickBot="1">
      <c r="A99" s="153">
        <v>20</v>
      </c>
      <c r="B99" s="164" t="s">
        <v>116</v>
      </c>
      <c r="C99" s="87">
        <v>71</v>
      </c>
      <c r="D99" s="157">
        <f t="shared" si="9"/>
        <v>300</v>
      </c>
      <c r="E99" s="27">
        <v>100</v>
      </c>
      <c r="F99" s="2">
        <v>100</v>
      </c>
      <c r="G99" s="3">
        <v>100</v>
      </c>
      <c r="H99" s="116"/>
      <c r="I99" s="27"/>
      <c r="J99" s="2"/>
      <c r="K99" s="2"/>
      <c r="L99" s="2"/>
      <c r="M99" s="3"/>
    </row>
    <row r="100" spans="1:20" ht="15" thickBot="1">
      <c r="A100" s="153">
        <v>21</v>
      </c>
      <c r="B100" s="164" t="s">
        <v>52</v>
      </c>
      <c r="C100" s="87">
        <v>65</v>
      </c>
      <c r="D100" s="154" t="str">
        <f t="shared" si="9"/>
        <v/>
      </c>
      <c r="E100" s="27"/>
      <c r="F100" s="2"/>
      <c r="G100" s="3"/>
      <c r="H100" s="116"/>
      <c r="I100" s="27"/>
      <c r="J100" s="2"/>
      <c r="K100" s="2"/>
      <c r="L100" s="2"/>
      <c r="M100" s="3"/>
    </row>
    <row r="101" spans="1:20" ht="15" thickBot="1">
      <c r="A101" s="129">
        <v>22</v>
      </c>
      <c r="B101" s="15" t="s">
        <v>132</v>
      </c>
      <c r="C101" s="155">
        <v>78</v>
      </c>
      <c r="D101" s="125" t="str">
        <f t="shared" si="9"/>
        <v/>
      </c>
      <c r="E101" s="28"/>
      <c r="F101" s="4"/>
      <c r="G101" s="5"/>
      <c r="H101" s="39"/>
      <c r="I101" s="28"/>
      <c r="J101" s="4"/>
      <c r="K101" s="4"/>
      <c r="L101" s="4"/>
      <c r="M101" s="5"/>
      <c r="O101">
        <f t="shared" si="0"/>
        <v>0</v>
      </c>
      <c r="P101">
        <f t="shared" si="1"/>
        <v>0</v>
      </c>
      <c r="Q101">
        <f t="shared" si="2"/>
        <v>0</v>
      </c>
      <c r="R101">
        <f t="shared" si="3"/>
        <v>0</v>
      </c>
      <c r="S101">
        <f t="shared" si="4"/>
        <v>0</v>
      </c>
      <c r="T101">
        <f t="shared" si="5"/>
        <v>0</v>
      </c>
    </row>
    <row r="102" spans="1:20">
      <c r="A102" s="71"/>
      <c r="B102" s="71"/>
      <c r="C102" s="71"/>
      <c r="D102" s="114"/>
      <c r="E102" s="57"/>
      <c r="F102" s="57"/>
      <c r="G102" s="57"/>
      <c r="H102" s="57"/>
      <c r="I102" s="57"/>
      <c r="J102" s="57"/>
      <c r="K102" s="57"/>
      <c r="L102" s="57"/>
      <c r="M102" s="57"/>
    </row>
    <row r="103" spans="1:20">
      <c r="A103" s="71"/>
      <c r="B103" s="71"/>
      <c r="C103" s="71"/>
      <c r="D103" s="114"/>
      <c r="E103" s="57"/>
      <c r="F103" s="57"/>
      <c r="G103" s="57"/>
      <c r="H103" s="57"/>
      <c r="I103" s="57"/>
      <c r="J103" s="57"/>
      <c r="K103" s="57"/>
      <c r="L103" s="57"/>
      <c r="M103" s="57"/>
    </row>
    <row r="104" spans="1:20">
      <c r="A104" s="71"/>
      <c r="B104" s="71"/>
      <c r="C104" s="71"/>
      <c r="D104" s="114"/>
      <c r="E104" s="57"/>
      <c r="F104" s="57"/>
      <c r="G104" s="57"/>
      <c r="H104" s="57"/>
      <c r="I104" s="57"/>
      <c r="J104" s="57"/>
      <c r="K104" s="57"/>
      <c r="L104" s="57"/>
      <c r="M104" s="57"/>
    </row>
    <row r="105" spans="1:20">
      <c r="A105" s="71"/>
      <c r="B105" s="71"/>
      <c r="C105" s="71"/>
      <c r="D105" s="114"/>
      <c r="E105" s="57"/>
      <c r="F105" s="57"/>
      <c r="G105" s="57"/>
      <c r="H105" s="57"/>
      <c r="I105" s="57"/>
      <c r="J105" s="57"/>
      <c r="K105" s="57"/>
      <c r="L105" s="57"/>
      <c r="M105" s="57"/>
    </row>
    <row r="106" spans="1:20">
      <c r="A106" s="71"/>
      <c r="B106" s="71"/>
      <c r="C106" s="71"/>
      <c r="D106" s="114"/>
      <c r="E106" s="57"/>
      <c r="F106" s="57"/>
      <c r="G106" s="57"/>
      <c r="H106" s="57"/>
      <c r="I106" s="57"/>
      <c r="J106" s="57"/>
      <c r="K106" s="57"/>
      <c r="L106" s="57"/>
      <c r="M106" s="57"/>
    </row>
    <row r="107" spans="1:20">
      <c r="A107" s="71"/>
      <c r="B107" s="71"/>
      <c r="C107" s="71"/>
      <c r="D107" s="114"/>
      <c r="E107" s="57"/>
      <c r="F107" s="57"/>
      <c r="G107" s="57"/>
      <c r="H107" s="57"/>
      <c r="I107" s="57"/>
      <c r="J107" s="57"/>
      <c r="K107" s="57"/>
      <c r="L107" s="57"/>
      <c r="M107" s="57"/>
    </row>
    <row r="108" spans="1:20">
      <c r="O108">
        <f t="shared" si="0"/>
        <v>0</v>
      </c>
      <c r="P108">
        <f t="shared" si="1"/>
        <v>0</v>
      </c>
      <c r="Q108">
        <f t="shared" si="2"/>
        <v>0</v>
      </c>
      <c r="R108">
        <f t="shared" si="3"/>
        <v>0</v>
      </c>
      <c r="S108">
        <f t="shared" si="4"/>
        <v>0</v>
      </c>
      <c r="T108">
        <f t="shared" si="5"/>
        <v>0</v>
      </c>
    </row>
    <row r="109" spans="1:20" ht="18.600000000000001" thickBot="1">
      <c r="A109" s="177" t="s">
        <v>12</v>
      </c>
      <c r="B109" s="177"/>
      <c r="C109" s="177"/>
      <c r="D109" s="177"/>
      <c r="E109" s="177"/>
      <c r="F109" s="177"/>
      <c r="G109" s="177"/>
      <c r="H109" s="177"/>
      <c r="I109" s="177"/>
      <c r="J109" s="177"/>
      <c r="K109" s="177"/>
      <c r="L109" s="177"/>
      <c r="M109" s="177"/>
      <c r="O109">
        <f t="shared" si="0"/>
        <v>0</v>
      </c>
      <c r="P109">
        <f t="shared" si="1"/>
        <v>0</v>
      </c>
      <c r="Q109">
        <f t="shared" si="2"/>
        <v>0</v>
      </c>
      <c r="R109">
        <f t="shared" si="3"/>
        <v>0</v>
      </c>
      <c r="S109">
        <f t="shared" si="4"/>
        <v>0</v>
      </c>
      <c r="T109">
        <f t="shared" si="5"/>
        <v>0</v>
      </c>
    </row>
    <row r="110" spans="1:20" ht="15" thickBot="1">
      <c r="A110" s="65"/>
      <c r="B110" s="58" t="s">
        <v>3</v>
      </c>
      <c r="C110" s="66" t="s">
        <v>4</v>
      </c>
      <c r="D110" s="66" t="s">
        <v>5</v>
      </c>
      <c r="E110" s="67" t="s">
        <v>6</v>
      </c>
      <c r="F110" s="68" t="s">
        <v>7</v>
      </c>
      <c r="G110" s="69" t="s">
        <v>8</v>
      </c>
      <c r="H110" s="43" t="s">
        <v>17</v>
      </c>
      <c r="I110" s="70" t="s">
        <v>18</v>
      </c>
      <c r="J110" s="68" t="s">
        <v>19</v>
      </c>
      <c r="K110" s="68" t="s">
        <v>20</v>
      </c>
      <c r="L110" s="68" t="s">
        <v>21</v>
      </c>
      <c r="M110" s="69" t="s">
        <v>22</v>
      </c>
      <c r="O110">
        <f t="shared" si="0"/>
        <v>1.0203050000000001E-5</v>
      </c>
      <c r="P110">
        <f t="shared" si="1"/>
        <v>0</v>
      </c>
      <c r="Q110">
        <f t="shared" si="2"/>
        <v>1.0000000000000001E-5</v>
      </c>
      <c r="R110">
        <f t="shared" si="3"/>
        <v>1.9999999999999999E-7</v>
      </c>
      <c r="S110">
        <f t="shared" si="4"/>
        <v>3.0000000000000004E-9</v>
      </c>
      <c r="T110">
        <f t="shared" si="5"/>
        <v>4.9999999999999995E-11</v>
      </c>
    </row>
    <row r="111" spans="1:20">
      <c r="A111" s="35">
        <v>1</v>
      </c>
      <c r="B111" s="166" t="s">
        <v>100</v>
      </c>
      <c r="C111" s="86">
        <v>98</v>
      </c>
      <c r="D111" s="168">
        <f t="shared" ref="D111:D140" si="10">IF(E111+F111+G111=0,"",E111+F111+G111-O111)</f>
        <v>4</v>
      </c>
      <c r="E111" s="84">
        <v>1</v>
      </c>
      <c r="F111" s="21">
        <v>2</v>
      </c>
      <c r="G111" s="94">
        <v>1</v>
      </c>
      <c r="H111" s="37"/>
      <c r="I111" s="84"/>
      <c r="J111" s="21"/>
      <c r="K111" s="21"/>
      <c r="L111" s="21"/>
      <c r="M111" s="94"/>
      <c r="O111">
        <f t="shared" si="0"/>
        <v>0</v>
      </c>
      <c r="P111">
        <f t="shared" si="1"/>
        <v>0</v>
      </c>
      <c r="Q111">
        <f t="shared" si="2"/>
        <v>0</v>
      </c>
      <c r="R111">
        <f t="shared" si="3"/>
        <v>0</v>
      </c>
      <c r="S111">
        <f t="shared" si="4"/>
        <v>0</v>
      </c>
      <c r="T111">
        <f t="shared" si="5"/>
        <v>0</v>
      </c>
    </row>
    <row r="112" spans="1:20">
      <c r="A112" s="36">
        <v>2</v>
      </c>
      <c r="B112" s="87" t="s">
        <v>85</v>
      </c>
      <c r="C112" s="87">
        <v>91</v>
      </c>
      <c r="D112" s="50">
        <f t="shared" si="10"/>
        <v>9</v>
      </c>
      <c r="E112" s="27">
        <v>4</v>
      </c>
      <c r="F112" s="2">
        <v>3</v>
      </c>
      <c r="G112" s="3">
        <v>2</v>
      </c>
      <c r="H112" s="38"/>
      <c r="I112" s="27"/>
      <c r="J112" s="2"/>
      <c r="K112" s="2"/>
      <c r="L112" s="2"/>
      <c r="M112" s="3"/>
      <c r="O112">
        <f t="shared" ref="O112:O197" si="11">SUM(P112:T112)</f>
        <v>0</v>
      </c>
      <c r="P112">
        <f t="shared" ref="P112:P197" si="12">+I112*0.001</f>
        <v>0</v>
      </c>
      <c r="Q112">
        <f t="shared" ref="Q112:Q197" si="13">+J112*0.00001</f>
        <v>0</v>
      </c>
      <c r="R112">
        <f t="shared" ref="R112:R197" si="14">K112*0.0000001</f>
        <v>0</v>
      </c>
      <c r="S112">
        <f t="shared" ref="S112:S197" si="15">L112*0.000000001</f>
        <v>0</v>
      </c>
      <c r="T112">
        <f t="shared" ref="T112:T197" si="16">M112*0.00000000001</f>
        <v>0</v>
      </c>
    </row>
    <row r="113" spans="1:20">
      <c r="A113" s="35">
        <v>3</v>
      </c>
      <c r="B113" s="87" t="s">
        <v>95</v>
      </c>
      <c r="C113" s="100">
        <v>94</v>
      </c>
      <c r="D113" s="50">
        <f t="shared" si="10"/>
        <v>10</v>
      </c>
      <c r="E113" s="27">
        <v>5</v>
      </c>
      <c r="F113" s="2">
        <v>3</v>
      </c>
      <c r="G113" s="3">
        <v>2</v>
      </c>
      <c r="H113" s="38"/>
      <c r="I113" s="27"/>
      <c r="J113" s="2"/>
      <c r="K113" s="2"/>
      <c r="L113" s="2"/>
      <c r="M113" s="3"/>
      <c r="O113">
        <f t="shared" si="11"/>
        <v>0</v>
      </c>
      <c r="P113">
        <f t="shared" si="12"/>
        <v>0</v>
      </c>
      <c r="Q113">
        <f t="shared" si="13"/>
        <v>0</v>
      </c>
      <c r="R113">
        <f t="shared" si="14"/>
        <v>0</v>
      </c>
      <c r="S113">
        <f t="shared" si="15"/>
        <v>0</v>
      </c>
      <c r="T113">
        <f t="shared" si="16"/>
        <v>0</v>
      </c>
    </row>
    <row r="114" spans="1:20">
      <c r="A114" s="36">
        <v>4</v>
      </c>
      <c r="B114" s="87" t="s">
        <v>60</v>
      </c>
      <c r="C114" s="87">
        <v>83</v>
      </c>
      <c r="D114" s="50">
        <f t="shared" si="10"/>
        <v>12</v>
      </c>
      <c r="E114" s="27">
        <v>5</v>
      </c>
      <c r="F114" s="2">
        <v>5</v>
      </c>
      <c r="G114" s="3">
        <v>2</v>
      </c>
      <c r="H114" s="38"/>
      <c r="I114" s="27"/>
      <c r="J114" s="2"/>
      <c r="K114" s="2"/>
      <c r="L114" s="2"/>
      <c r="M114" s="3"/>
      <c r="O114">
        <f t="shared" si="11"/>
        <v>0</v>
      </c>
      <c r="P114">
        <f t="shared" si="12"/>
        <v>0</v>
      </c>
      <c r="Q114">
        <f t="shared" si="13"/>
        <v>0</v>
      </c>
      <c r="R114">
        <f t="shared" si="14"/>
        <v>0</v>
      </c>
      <c r="S114">
        <f t="shared" si="15"/>
        <v>0</v>
      </c>
      <c r="T114">
        <f t="shared" si="16"/>
        <v>0</v>
      </c>
    </row>
    <row r="115" spans="1:20">
      <c r="A115" s="35">
        <v>5</v>
      </c>
      <c r="B115" s="87" t="s">
        <v>62</v>
      </c>
      <c r="C115" s="100">
        <v>86</v>
      </c>
      <c r="D115" s="50">
        <f t="shared" si="10"/>
        <v>16</v>
      </c>
      <c r="E115" s="27">
        <v>5</v>
      </c>
      <c r="F115" s="2">
        <v>5</v>
      </c>
      <c r="G115" s="3">
        <v>6</v>
      </c>
      <c r="H115" s="38"/>
      <c r="I115" s="27"/>
      <c r="J115" s="2"/>
      <c r="K115" s="2"/>
      <c r="L115" s="2"/>
      <c r="M115" s="3"/>
      <c r="O115">
        <f t="shared" si="11"/>
        <v>0</v>
      </c>
      <c r="P115">
        <f t="shared" si="12"/>
        <v>0</v>
      </c>
      <c r="Q115">
        <f t="shared" si="13"/>
        <v>0</v>
      </c>
      <c r="R115">
        <f t="shared" si="14"/>
        <v>0</v>
      </c>
      <c r="S115">
        <f t="shared" si="15"/>
        <v>0</v>
      </c>
      <c r="T115">
        <f t="shared" si="16"/>
        <v>0</v>
      </c>
    </row>
    <row r="116" spans="1:20">
      <c r="A116" s="36">
        <v>6</v>
      </c>
      <c r="B116" s="87" t="s">
        <v>91</v>
      </c>
      <c r="C116" s="87">
        <v>92</v>
      </c>
      <c r="D116" s="50">
        <f t="shared" si="10"/>
        <v>17</v>
      </c>
      <c r="E116" s="27">
        <v>7</v>
      </c>
      <c r="F116" s="2">
        <v>6</v>
      </c>
      <c r="G116" s="3">
        <v>4</v>
      </c>
      <c r="H116" s="38"/>
      <c r="I116" s="27"/>
      <c r="J116" s="2"/>
      <c r="K116" s="2"/>
      <c r="L116" s="2"/>
      <c r="M116" s="3"/>
      <c r="O116">
        <f t="shared" si="11"/>
        <v>0</v>
      </c>
      <c r="P116">
        <f t="shared" si="12"/>
        <v>0</v>
      </c>
      <c r="Q116">
        <f t="shared" si="13"/>
        <v>0</v>
      </c>
      <c r="R116">
        <f t="shared" si="14"/>
        <v>0</v>
      </c>
      <c r="S116">
        <f t="shared" si="15"/>
        <v>0</v>
      </c>
      <c r="T116">
        <f t="shared" si="16"/>
        <v>0</v>
      </c>
    </row>
    <row r="117" spans="1:20">
      <c r="A117" s="35">
        <v>7</v>
      </c>
      <c r="B117" s="87" t="s">
        <v>65</v>
      </c>
      <c r="C117" s="100">
        <v>89</v>
      </c>
      <c r="D117" s="50">
        <f t="shared" si="10"/>
        <v>18</v>
      </c>
      <c r="E117" s="27">
        <v>6</v>
      </c>
      <c r="F117" s="2">
        <v>8</v>
      </c>
      <c r="G117" s="3">
        <v>4</v>
      </c>
      <c r="H117" s="38"/>
      <c r="I117" s="27"/>
      <c r="J117" s="2"/>
      <c r="K117" s="2"/>
      <c r="L117" s="2"/>
      <c r="M117" s="3"/>
      <c r="O117">
        <f t="shared" si="11"/>
        <v>0</v>
      </c>
      <c r="P117">
        <f t="shared" si="12"/>
        <v>0</v>
      </c>
      <c r="Q117">
        <f t="shared" si="13"/>
        <v>0</v>
      </c>
      <c r="R117">
        <f t="shared" si="14"/>
        <v>0</v>
      </c>
      <c r="S117">
        <f t="shared" si="15"/>
        <v>0</v>
      </c>
      <c r="T117">
        <f t="shared" si="16"/>
        <v>0</v>
      </c>
    </row>
    <row r="118" spans="1:20">
      <c r="A118" s="36">
        <v>8</v>
      </c>
      <c r="B118" s="87" t="s">
        <v>94</v>
      </c>
      <c r="C118" s="87">
        <v>93</v>
      </c>
      <c r="D118" s="50">
        <f t="shared" si="10"/>
        <v>21</v>
      </c>
      <c r="E118" s="27">
        <v>10</v>
      </c>
      <c r="F118" s="2">
        <v>3</v>
      </c>
      <c r="G118" s="3">
        <v>8</v>
      </c>
      <c r="H118" s="38"/>
      <c r="I118" s="27"/>
      <c r="J118" s="2"/>
      <c r="K118" s="2"/>
      <c r="L118" s="2"/>
      <c r="M118" s="3"/>
      <c r="O118">
        <f t="shared" si="11"/>
        <v>0</v>
      </c>
      <c r="P118">
        <f t="shared" si="12"/>
        <v>0</v>
      </c>
      <c r="Q118">
        <f t="shared" si="13"/>
        <v>0</v>
      </c>
      <c r="R118">
        <f t="shared" si="14"/>
        <v>0</v>
      </c>
      <c r="S118">
        <f t="shared" si="15"/>
        <v>0</v>
      </c>
      <c r="T118">
        <f t="shared" si="16"/>
        <v>0</v>
      </c>
    </row>
    <row r="119" spans="1:20">
      <c r="A119" s="35">
        <v>9</v>
      </c>
      <c r="B119" s="87" t="s">
        <v>119</v>
      </c>
      <c r="C119" s="100">
        <v>105</v>
      </c>
      <c r="D119" s="50">
        <f t="shared" si="10"/>
        <v>26</v>
      </c>
      <c r="E119" s="27">
        <v>13</v>
      </c>
      <c r="F119" s="2">
        <v>3</v>
      </c>
      <c r="G119" s="3">
        <v>10</v>
      </c>
      <c r="H119" s="38"/>
      <c r="I119" s="27"/>
      <c r="J119" s="2"/>
      <c r="K119" s="2"/>
      <c r="L119" s="2"/>
      <c r="M119" s="3"/>
      <c r="O119">
        <f t="shared" si="11"/>
        <v>0</v>
      </c>
      <c r="P119">
        <f t="shared" si="12"/>
        <v>0</v>
      </c>
      <c r="Q119">
        <f t="shared" si="13"/>
        <v>0</v>
      </c>
      <c r="R119">
        <f t="shared" si="14"/>
        <v>0</v>
      </c>
      <c r="S119">
        <f t="shared" si="15"/>
        <v>0</v>
      </c>
      <c r="T119">
        <f t="shared" si="16"/>
        <v>0</v>
      </c>
    </row>
    <row r="120" spans="1:20">
      <c r="A120" s="36">
        <v>10</v>
      </c>
      <c r="B120" s="88" t="s">
        <v>117</v>
      </c>
      <c r="C120" s="87">
        <v>104</v>
      </c>
      <c r="D120" s="169">
        <f t="shared" si="10"/>
        <v>28</v>
      </c>
      <c r="E120" s="27">
        <v>9</v>
      </c>
      <c r="F120" s="2">
        <v>12</v>
      </c>
      <c r="G120" s="3">
        <v>7</v>
      </c>
      <c r="H120" s="38"/>
      <c r="I120" s="27"/>
      <c r="J120" s="2"/>
      <c r="K120" s="2"/>
      <c r="L120" s="2"/>
      <c r="M120" s="3"/>
      <c r="O120">
        <f t="shared" si="11"/>
        <v>0</v>
      </c>
      <c r="P120">
        <f t="shared" si="12"/>
        <v>0</v>
      </c>
      <c r="Q120">
        <f t="shared" si="13"/>
        <v>0</v>
      </c>
      <c r="R120">
        <f t="shared" si="14"/>
        <v>0</v>
      </c>
      <c r="S120">
        <f t="shared" si="15"/>
        <v>0</v>
      </c>
      <c r="T120">
        <f t="shared" si="16"/>
        <v>0</v>
      </c>
    </row>
    <row r="121" spans="1:20">
      <c r="A121" s="35">
        <v>11</v>
      </c>
      <c r="B121" s="88" t="s">
        <v>99</v>
      </c>
      <c r="C121" s="100">
        <v>97</v>
      </c>
      <c r="D121" s="169">
        <f t="shared" si="10"/>
        <v>29</v>
      </c>
      <c r="E121" s="27">
        <v>11</v>
      </c>
      <c r="F121" s="2">
        <v>10</v>
      </c>
      <c r="G121" s="3">
        <v>8</v>
      </c>
      <c r="H121" s="38"/>
      <c r="I121" s="27"/>
      <c r="J121" s="2"/>
      <c r="K121" s="2"/>
      <c r="L121" s="2"/>
      <c r="M121" s="3"/>
      <c r="O121">
        <f t="shared" si="11"/>
        <v>0</v>
      </c>
      <c r="P121">
        <f t="shared" si="12"/>
        <v>0</v>
      </c>
      <c r="Q121">
        <f t="shared" si="13"/>
        <v>0</v>
      </c>
      <c r="R121">
        <f t="shared" si="14"/>
        <v>0</v>
      </c>
      <c r="S121">
        <f t="shared" si="15"/>
        <v>0</v>
      </c>
      <c r="T121">
        <f t="shared" si="16"/>
        <v>0</v>
      </c>
    </row>
    <row r="122" spans="1:20">
      <c r="A122" s="36">
        <v>12</v>
      </c>
      <c r="B122" s="87" t="s">
        <v>56</v>
      </c>
      <c r="C122" s="87">
        <v>79</v>
      </c>
      <c r="D122" s="50">
        <f t="shared" si="10"/>
        <v>31</v>
      </c>
      <c r="E122" s="27">
        <v>13</v>
      </c>
      <c r="F122" s="2">
        <v>9</v>
      </c>
      <c r="G122" s="3">
        <v>9</v>
      </c>
      <c r="H122" s="38"/>
      <c r="I122" s="27"/>
      <c r="J122" s="2"/>
      <c r="K122" s="2"/>
      <c r="L122" s="2"/>
      <c r="M122" s="3"/>
      <c r="O122">
        <f t="shared" si="11"/>
        <v>0</v>
      </c>
      <c r="P122">
        <f t="shared" si="12"/>
        <v>0</v>
      </c>
      <c r="Q122">
        <f t="shared" si="13"/>
        <v>0</v>
      </c>
      <c r="R122">
        <f t="shared" si="14"/>
        <v>0</v>
      </c>
      <c r="S122">
        <f t="shared" si="15"/>
        <v>0</v>
      </c>
      <c r="T122">
        <f t="shared" si="16"/>
        <v>0</v>
      </c>
    </row>
    <row r="123" spans="1:20">
      <c r="A123" s="35">
        <v>13</v>
      </c>
      <c r="B123" s="88" t="s">
        <v>98</v>
      </c>
      <c r="C123" s="100">
        <v>96</v>
      </c>
      <c r="D123" s="169">
        <f t="shared" si="10"/>
        <v>31</v>
      </c>
      <c r="E123" s="27">
        <v>9</v>
      </c>
      <c r="F123" s="2">
        <v>15</v>
      </c>
      <c r="G123" s="3">
        <v>7</v>
      </c>
      <c r="H123" s="38"/>
      <c r="I123" s="27"/>
      <c r="J123" s="2"/>
      <c r="K123" s="2"/>
      <c r="L123" s="2"/>
      <c r="M123" s="3"/>
      <c r="O123">
        <f t="shared" si="11"/>
        <v>0</v>
      </c>
      <c r="P123">
        <f t="shared" si="12"/>
        <v>0</v>
      </c>
      <c r="Q123">
        <f t="shared" si="13"/>
        <v>0</v>
      </c>
      <c r="R123">
        <f t="shared" si="14"/>
        <v>0</v>
      </c>
      <c r="S123">
        <f t="shared" si="15"/>
        <v>0</v>
      </c>
      <c r="T123">
        <f t="shared" si="16"/>
        <v>0</v>
      </c>
    </row>
    <row r="124" spans="1:20">
      <c r="A124" s="36">
        <v>14</v>
      </c>
      <c r="B124" s="87" t="s">
        <v>59</v>
      </c>
      <c r="C124" s="87">
        <v>82</v>
      </c>
      <c r="D124" s="50">
        <f t="shared" si="10"/>
        <v>32</v>
      </c>
      <c r="E124" s="27">
        <v>11</v>
      </c>
      <c r="F124" s="2">
        <v>13</v>
      </c>
      <c r="G124" s="3">
        <v>8</v>
      </c>
      <c r="H124" s="38"/>
      <c r="I124" s="27"/>
      <c r="J124" s="2"/>
      <c r="K124" s="2"/>
      <c r="L124" s="2"/>
      <c r="M124" s="3"/>
      <c r="O124">
        <f t="shared" si="11"/>
        <v>0</v>
      </c>
      <c r="P124">
        <f t="shared" si="12"/>
        <v>0</v>
      </c>
      <c r="Q124">
        <f t="shared" si="13"/>
        <v>0</v>
      </c>
      <c r="R124">
        <f t="shared" si="14"/>
        <v>0</v>
      </c>
      <c r="S124">
        <f t="shared" si="15"/>
        <v>0</v>
      </c>
      <c r="T124">
        <f t="shared" si="16"/>
        <v>0</v>
      </c>
    </row>
    <row r="125" spans="1:20">
      <c r="A125" s="35">
        <v>15</v>
      </c>
      <c r="B125" s="88" t="s">
        <v>113</v>
      </c>
      <c r="C125" s="100">
        <v>103</v>
      </c>
      <c r="D125" s="169">
        <f t="shared" si="10"/>
        <v>33</v>
      </c>
      <c r="E125" s="27">
        <v>12</v>
      </c>
      <c r="F125" s="2">
        <v>12</v>
      </c>
      <c r="G125" s="3">
        <v>9</v>
      </c>
      <c r="H125" s="38"/>
      <c r="I125" s="27"/>
      <c r="J125" s="2"/>
      <c r="K125" s="2"/>
      <c r="L125" s="2"/>
      <c r="M125" s="3"/>
      <c r="O125">
        <f t="shared" si="11"/>
        <v>0</v>
      </c>
      <c r="P125">
        <f t="shared" si="12"/>
        <v>0</v>
      </c>
      <c r="Q125">
        <f t="shared" si="13"/>
        <v>0</v>
      </c>
      <c r="R125">
        <f t="shared" si="14"/>
        <v>0</v>
      </c>
      <c r="S125">
        <f t="shared" si="15"/>
        <v>0</v>
      </c>
      <c r="T125">
        <f t="shared" si="16"/>
        <v>0</v>
      </c>
    </row>
    <row r="126" spans="1:20">
      <c r="A126" s="36">
        <v>16</v>
      </c>
      <c r="B126" s="87" t="s">
        <v>57</v>
      </c>
      <c r="C126" s="87">
        <v>80</v>
      </c>
      <c r="D126" s="50">
        <f t="shared" si="10"/>
        <v>40</v>
      </c>
      <c r="E126" s="27">
        <v>19</v>
      </c>
      <c r="F126" s="2">
        <v>12</v>
      </c>
      <c r="G126" s="3">
        <v>9</v>
      </c>
      <c r="H126" s="38"/>
      <c r="I126" s="27"/>
      <c r="J126" s="2"/>
      <c r="K126" s="2"/>
      <c r="L126" s="2"/>
      <c r="M126" s="3"/>
      <c r="O126">
        <f t="shared" si="11"/>
        <v>0</v>
      </c>
      <c r="P126">
        <f t="shared" si="12"/>
        <v>0</v>
      </c>
      <c r="Q126">
        <f t="shared" si="13"/>
        <v>0</v>
      </c>
      <c r="R126">
        <f t="shared" si="14"/>
        <v>0</v>
      </c>
      <c r="S126">
        <f t="shared" si="15"/>
        <v>0</v>
      </c>
      <c r="T126">
        <f t="shared" si="16"/>
        <v>0</v>
      </c>
    </row>
    <row r="127" spans="1:20">
      <c r="A127" s="35">
        <v>17</v>
      </c>
      <c r="B127" s="87" t="s">
        <v>58</v>
      </c>
      <c r="C127" s="100">
        <v>81</v>
      </c>
      <c r="D127" s="50">
        <f t="shared" si="10"/>
        <v>40</v>
      </c>
      <c r="E127" s="27">
        <v>17</v>
      </c>
      <c r="F127" s="2">
        <v>13</v>
      </c>
      <c r="G127" s="3">
        <v>10</v>
      </c>
      <c r="H127" s="38"/>
      <c r="I127" s="27"/>
      <c r="J127" s="2"/>
      <c r="K127" s="2"/>
      <c r="L127" s="2"/>
      <c r="M127" s="3"/>
      <c r="O127">
        <f t="shared" si="11"/>
        <v>0</v>
      </c>
      <c r="P127">
        <f t="shared" si="12"/>
        <v>0</v>
      </c>
      <c r="Q127">
        <f t="shared" si="13"/>
        <v>0</v>
      </c>
      <c r="R127">
        <f t="shared" si="14"/>
        <v>0</v>
      </c>
      <c r="S127">
        <f t="shared" si="15"/>
        <v>0</v>
      </c>
      <c r="T127">
        <f t="shared" si="16"/>
        <v>0</v>
      </c>
    </row>
    <row r="128" spans="1:20">
      <c r="A128" s="36">
        <v>18</v>
      </c>
      <c r="B128" s="167" t="s">
        <v>96</v>
      </c>
      <c r="C128" s="87">
        <v>95</v>
      </c>
      <c r="D128" s="170">
        <f t="shared" si="10"/>
        <v>41</v>
      </c>
      <c r="E128" s="91">
        <v>14</v>
      </c>
      <c r="F128" s="92">
        <v>17</v>
      </c>
      <c r="G128" s="93">
        <v>10</v>
      </c>
      <c r="H128" s="130"/>
      <c r="I128" s="91"/>
      <c r="J128" s="92"/>
      <c r="K128" s="92"/>
      <c r="L128" s="92"/>
      <c r="M128" s="93"/>
      <c r="O128">
        <f t="shared" si="11"/>
        <v>0</v>
      </c>
      <c r="P128">
        <f t="shared" si="12"/>
        <v>0</v>
      </c>
      <c r="Q128">
        <f t="shared" si="13"/>
        <v>0</v>
      </c>
      <c r="R128">
        <f t="shared" si="14"/>
        <v>0</v>
      </c>
      <c r="S128">
        <f t="shared" si="15"/>
        <v>0</v>
      </c>
      <c r="T128">
        <f t="shared" si="16"/>
        <v>0</v>
      </c>
    </row>
    <row r="129" spans="1:20">
      <c r="A129" s="35">
        <v>19</v>
      </c>
      <c r="B129" s="88" t="s">
        <v>102</v>
      </c>
      <c r="C129" s="100">
        <v>100</v>
      </c>
      <c r="D129" s="131">
        <f t="shared" si="10"/>
        <v>41</v>
      </c>
      <c r="E129" s="27">
        <v>19</v>
      </c>
      <c r="F129" s="2">
        <v>12</v>
      </c>
      <c r="G129" s="3">
        <v>10</v>
      </c>
      <c r="H129" s="38"/>
      <c r="I129" s="27"/>
      <c r="J129" s="2"/>
      <c r="K129" s="2"/>
      <c r="L129" s="2"/>
      <c r="M129" s="3"/>
    </row>
    <row r="130" spans="1:20">
      <c r="A130" s="36">
        <v>20</v>
      </c>
      <c r="B130" s="87" t="s">
        <v>61</v>
      </c>
      <c r="C130" s="87">
        <v>85</v>
      </c>
      <c r="D130" s="156">
        <f t="shared" si="10"/>
        <v>46</v>
      </c>
      <c r="E130" s="27">
        <v>27</v>
      </c>
      <c r="F130" s="2">
        <v>10</v>
      </c>
      <c r="G130" s="3">
        <v>9</v>
      </c>
      <c r="H130" s="38"/>
      <c r="I130" s="27"/>
      <c r="J130" s="2"/>
      <c r="K130" s="2"/>
      <c r="L130" s="2"/>
      <c r="M130" s="3"/>
    </row>
    <row r="131" spans="1:20">
      <c r="A131" s="35">
        <v>21</v>
      </c>
      <c r="B131" s="87" t="s">
        <v>55</v>
      </c>
      <c r="C131" s="100">
        <v>78</v>
      </c>
      <c r="D131" s="156">
        <f t="shared" si="10"/>
        <v>47</v>
      </c>
      <c r="E131" s="27">
        <v>20</v>
      </c>
      <c r="F131" s="2">
        <v>15</v>
      </c>
      <c r="G131" s="3">
        <v>12</v>
      </c>
      <c r="H131" s="38"/>
      <c r="I131" s="27"/>
      <c r="J131" s="2"/>
      <c r="K131" s="2"/>
      <c r="L131" s="2"/>
      <c r="M131" s="3"/>
    </row>
    <row r="132" spans="1:20">
      <c r="A132" s="36">
        <v>22</v>
      </c>
      <c r="B132" s="87" t="s">
        <v>126</v>
      </c>
      <c r="C132" s="87">
        <v>106</v>
      </c>
      <c r="D132" s="156">
        <f t="shared" si="10"/>
        <v>53</v>
      </c>
      <c r="E132" s="27">
        <v>21</v>
      </c>
      <c r="F132" s="2">
        <v>16</v>
      </c>
      <c r="G132" s="3">
        <v>16</v>
      </c>
      <c r="H132" s="38"/>
      <c r="I132" s="27"/>
      <c r="J132" s="2"/>
      <c r="K132" s="2"/>
      <c r="L132" s="2"/>
      <c r="M132" s="3"/>
    </row>
    <row r="133" spans="1:20">
      <c r="A133" s="35">
        <v>23</v>
      </c>
      <c r="B133" s="87" t="s">
        <v>64</v>
      </c>
      <c r="C133" s="100">
        <v>88</v>
      </c>
      <c r="D133" s="156">
        <f t="shared" si="10"/>
        <v>54</v>
      </c>
      <c r="E133" s="27">
        <v>20</v>
      </c>
      <c r="F133" s="2">
        <v>15</v>
      </c>
      <c r="G133" s="3">
        <v>19</v>
      </c>
      <c r="H133" s="38"/>
      <c r="I133" s="27"/>
      <c r="J133" s="2"/>
      <c r="K133" s="2"/>
      <c r="L133" s="2"/>
      <c r="M133" s="3"/>
    </row>
    <row r="134" spans="1:20">
      <c r="A134" s="36">
        <v>24</v>
      </c>
      <c r="B134" s="88" t="s">
        <v>110</v>
      </c>
      <c r="C134" s="87">
        <v>102</v>
      </c>
      <c r="D134" s="131">
        <f t="shared" si="10"/>
        <v>63</v>
      </c>
      <c r="E134" s="27">
        <v>14</v>
      </c>
      <c r="F134" s="2">
        <v>23</v>
      </c>
      <c r="G134" s="3">
        <v>26</v>
      </c>
      <c r="H134" s="38"/>
      <c r="I134" s="27"/>
      <c r="J134" s="2"/>
      <c r="K134" s="2"/>
      <c r="L134" s="2"/>
      <c r="M134" s="3"/>
    </row>
    <row r="135" spans="1:20">
      <c r="A135" s="35">
        <v>25</v>
      </c>
      <c r="B135" s="87" t="s">
        <v>63</v>
      </c>
      <c r="C135" s="100">
        <v>87</v>
      </c>
      <c r="D135" s="156">
        <f t="shared" si="10"/>
        <v>71</v>
      </c>
      <c r="E135" s="27">
        <v>26</v>
      </c>
      <c r="F135" s="2">
        <v>23</v>
      </c>
      <c r="G135" s="3">
        <v>22</v>
      </c>
      <c r="H135" s="38"/>
      <c r="I135" s="27"/>
      <c r="J135" s="2"/>
      <c r="K135" s="2"/>
      <c r="L135" s="2"/>
      <c r="M135" s="3"/>
    </row>
    <row r="136" spans="1:20">
      <c r="A136" s="36">
        <v>26</v>
      </c>
      <c r="B136" s="88" t="s">
        <v>107</v>
      </c>
      <c r="C136" s="87">
        <v>101</v>
      </c>
      <c r="D136" s="131">
        <f t="shared" si="10"/>
        <v>71</v>
      </c>
      <c r="E136" s="27">
        <v>26</v>
      </c>
      <c r="F136" s="2">
        <v>16</v>
      </c>
      <c r="G136" s="3">
        <v>29</v>
      </c>
      <c r="H136" s="38"/>
      <c r="I136" s="27"/>
      <c r="J136" s="2"/>
      <c r="K136" s="2"/>
      <c r="L136" s="2"/>
      <c r="M136" s="3"/>
    </row>
    <row r="137" spans="1:20">
      <c r="A137" s="35">
        <v>27</v>
      </c>
      <c r="B137" s="88" t="s">
        <v>101</v>
      </c>
      <c r="C137" s="100">
        <v>99</v>
      </c>
      <c r="D137" s="131">
        <f t="shared" si="10"/>
        <v>100</v>
      </c>
      <c r="E137" s="27">
        <v>100</v>
      </c>
      <c r="F137" s="2"/>
      <c r="G137" s="3"/>
      <c r="H137" s="38"/>
      <c r="I137" s="27"/>
      <c r="J137" s="2"/>
      <c r="K137" s="2"/>
      <c r="L137" s="2"/>
      <c r="M137" s="3"/>
    </row>
    <row r="138" spans="1:20">
      <c r="A138" s="36">
        <v>28</v>
      </c>
      <c r="B138" s="87" t="s">
        <v>54</v>
      </c>
      <c r="C138" s="87">
        <v>77</v>
      </c>
      <c r="D138" s="156" t="str">
        <f t="shared" si="10"/>
        <v/>
      </c>
      <c r="E138" s="27"/>
      <c r="F138" s="2"/>
      <c r="G138" s="3"/>
      <c r="H138" s="38"/>
      <c r="I138" s="27"/>
      <c r="J138" s="2"/>
      <c r="K138" s="2"/>
      <c r="L138" s="2"/>
      <c r="M138" s="3"/>
    </row>
    <row r="139" spans="1:20">
      <c r="A139" s="35">
        <v>29</v>
      </c>
      <c r="B139" s="100" t="s">
        <v>49</v>
      </c>
      <c r="C139" s="100">
        <v>84</v>
      </c>
      <c r="D139" s="50" t="str">
        <f t="shared" si="10"/>
        <v/>
      </c>
      <c r="E139" s="26"/>
      <c r="F139" s="6"/>
      <c r="G139" s="7"/>
      <c r="H139" s="37"/>
      <c r="I139" s="26"/>
      <c r="J139" s="6"/>
      <c r="K139" s="6"/>
      <c r="L139" s="6"/>
      <c r="M139" s="7"/>
      <c r="O139">
        <f t="shared" si="11"/>
        <v>0</v>
      </c>
      <c r="P139">
        <f t="shared" si="12"/>
        <v>0</v>
      </c>
      <c r="Q139">
        <f t="shared" si="13"/>
        <v>0</v>
      </c>
      <c r="R139">
        <f t="shared" si="14"/>
        <v>0</v>
      </c>
      <c r="S139">
        <f t="shared" si="15"/>
        <v>0</v>
      </c>
      <c r="T139">
        <f t="shared" si="16"/>
        <v>0</v>
      </c>
    </row>
    <row r="140" spans="1:20" ht="15" thickBot="1">
      <c r="A140" s="36">
        <v>30</v>
      </c>
      <c r="B140" s="89" t="s">
        <v>66</v>
      </c>
      <c r="C140" s="89">
        <v>90</v>
      </c>
      <c r="D140" s="52" t="str">
        <f t="shared" si="10"/>
        <v/>
      </c>
      <c r="E140" s="28"/>
      <c r="F140" s="4"/>
      <c r="G140" s="5"/>
      <c r="H140" s="39"/>
      <c r="I140" s="28"/>
      <c r="J140" s="4"/>
      <c r="K140" s="4"/>
      <c r="L140" s="4"/>
      <c r="M140" s="5"/>
      <c r="O140">
        <f t="shared" si="11"/>
        <v>0</v>
      </c>
      <c r="P140">
        <f t="shared" si="12"/>
        <v>0</v>
      </c>
      <c r="Q140">
        <f t="shared" si="13"/>
        <v>0</v>
      </c>
      <c r="R140">
        <f t="shared" si="14"/>
        <v>0</v>
      </c>
      <c r="S140">
        <f t="shared" si="15"/>
        <v>0</v>
      </c>
      <c r="T140">
        <f t="shared" si="16"/>
        <v>0</v>
      </c>
    </row>
    <row r="141" spans="1:20">
      <c r="O141">
        <f t="shared" si="11"/>
        <v>0</v>
      </c>
      <c r="P141">
        <f t="shared" si="12"/>
        <v>0</v>
      </c>
      <c r="Q141">
        <f t="shared" si="13"/>
        <v>0</v>
      </c>
      <c r="R141">
        <f t="shared" si="14"/>
        <v>0</v>
      </c>
      <c r="S141">
        <f t="shared" si="15"/>
        <v>0</v>
      </c>
      <c r="T141">
        <f t="shared" si="16"/>
        <v>0</v>
      </c>
    </row>
    <row r="142" spans="1:20" ht="18.600000000000001" thickBot="1">
      <c r="A142" s="177" t="s">
        <v>13</v>
      </c>
      <c r="B142" s="177"/>
      <c r="C142" s="177"/>
      <c r="D142" s="177"/>
      <c r="E142" s="177"/>
      <c r="F142" s="177"/>
      <c r="G142" s="177"/>
      <c r="H142" s="177"/>
      <c r="I142" s="177"/>
      <c r="J142" s="177"/>
      <c r="K142" s="177"/>
      <c r="L142" s="177"/>
      <c r="M142" s="177"/>
      <c r="O142">
        <f t="shared" si="11"/>
        <v>0</v>
      </c>
      <c r="P142">
        <f t="shared" si="12"/>
        <v>0</v>
      </c>
      <c r="Q142">
        <f t="shared" si="13"/>
        <v>0</v>
      </c>
      <c r="R142">
        <f t="shared" si="14"/>
        <v>0</v>
      </c>
      <c r="S142">
        <f t="shared" si="15"/>
        <v>0</v>
      </c>
      <c r="T142">
        <f t="shared" si="16"/>
        <v>0</v>
      </c>
    </row>
    <row r="143" spans="1:20" ht="15" thickBot="1">
      <c r="A143" s="90"/>
      <c r="B143" s="58" t="s">
        <v>3</v>
      </c>
      <c r="C143" s="66" t="s">
        <v>4</v>
      </c>
      <c r="D143" s="66" t="s">
        <v>5</v>
      </c>
      <c r="E143" s="67" t="s">
        <v>6</v>
      </c>
      <c r="F143" s="68" t="s">
        <v>7</v>
      </c>
      <c r="G143" s="69" t="s">
        <v>8</v>
      </c>
      <c r="H143" s="43" t="s">
        <v>17</v>
      </c>
      <c r="I143" s="70" t="s">
        <v>18</v>
      </c>
      <c r="J143" s="68" t="s">
        <v>19</v>
      </c>
      <c r="K143" s="68" t="s">
        <v>20</v>
      </c>
      <c r="L143" s="68" t="s">
        <v>21</v>
      </c>
      <c r="M143" s="69" t="s">
        <v>22</v>
      </c>
      <c r="O143">
        <f t="shared" si="11"/>
        <v>1.0203050000000001E-5</v>
      </c>
      <c r="P143">
        <f t="shared" si="12"/>
        <v>0</v>
      </c>
      <c r="Q143">
        <f t="shared" si="13"/>
        <v>1.0000000000000001E-5</v>
      </c>
      <c r="R143">
        <f t="shared" si="14"/>
        <v>1.9999999999999999E-7</v>
      </c>
      <c r="S143">
        <f t="shared" si="15"/>
        <v>3.0000000000000004E-9</v>
      </c>
      <c r="T143">
        <f t="shared" si="16"/>
        <v>4.9999999999999995E-11</v>
      </c>
    </row>
    <row r="144" spans="1:20">
      <c r="A144" s="133">
        <v>1</v>
      </c>
      <c r="B144" s="13" t="s">
        <v>103</v>
      </c>
      <c r="C144" s="86">
        <v>110</v>
      </c>
      <c r="D144" s="138">
        <f t="shared" ref="D144:D158" si="17">IF(E144+F144+G144=0,"",E144+F144+G144-O144)</f>
        <v>5</v>
      </c>
      <c r="E144" s="84">
        <v>2</v>
      </c>
      <c r="F144" s="21">
        <v>3</v>
      </c>
      <c r="G144" s="94">
        <v>0</v>
      </c>
      <c r="H144" s="37"/>
      <c r="I144" s="84"/>
      <c r="J144" s="21"/>
      <c r="K144" s="21"/>
      <c r="L144" s="21"/>
      <c r="M144" s="94"/>
      <c r="O144">
        <f t="shared" si="11"/>
        <v>0</v>
      </c>
      <c r="P144">
        <f t="shared" si="12"/>
        <v>0</v>
      </c>
      <c r="Q144">
        <f t="shared" si="13"/>
        <v>0</v>
      </c>
      <c r="R144">
        <f t="shared" si="14"/>
        <v>0</v>
      </c>
      <c r="S144">
        <f t="shared" si="15"/>
        <v>0</v>
      </c>
      <c r="T144">
        <f t="shared" si="16"/>
        <v>0</v>
      </c>
    </row>
    <row r="145" spans="1:20">
      <c r="A145" s="134">
        <v>2</v>
      </c>
      <c r="B145" s="14" t="s">
        <v>88</v>
      </c>
      <c r="C145" s="87">
        <v>108</v>
      </c>
      <c r="D145" s="138">
        <f t="shared" si="17"/>
        <v>13</v>
      </c>
      <c r="E145" s="27">
        <v>4</v>
      </c>
      <c r="F145" s="2">
        <v>2</v>
      </c>
      <c r="G145" s="3">
        <v>7</v>
      </c>
      <c r="H145" s="38"/>
      <c r="I145" s="27"/>
      <c r="J145" s="2"/>
      <c r="K145" s="2"/>
      <c r="L145" s="2"/>
      <c r="M145" s="3"/>
      <c r="O145">
        <f t="shared" si="11"/>
        <v>0</v>
      </c>
      <c r="P145">
        <f t="shared" si="12"/>
        <v>0</v>
      </c>
      <c r="Q145">
        <f t="shared" si="13"/>
        <v>0</v>
      </c>
      <c r="R145">
        <f t="shared" si="14"/>
        <v>0</v>
      </c>
      <c r="S145">
        <f t="shared" si="15"/>
        <v>0</v>
      </c>
      <c r="T145">
        <f t="shared" si="16"/>
        <v>0</v>
      </c>
    </row>
    <row r="146" spans="1:20">
      <c r="A146" s="134">
        <v>3</v>
      </c>
      <c r="B146" s="14" t="s">
        <v>111</v>
      </c>
      <c r="C146" s="100">
        <v>112</v>
      </c>
      <c r="D146" s="138">
        <f t="shared" si="17"/>
        <v>22</v>
      </c>
      <c r="E146" s="27">
        <v>7</v>
      </c>
      <c r="F146" s="2">
        <v>9</v>
      </c>
      <c r="G146" s="3">
        <v>6</v>
      </c>
      <c r="H146" s="38"/>
      <c r="I146" s="27"/>
      <c r="J146" s="2"/>
      <c r="K146" s="2"/>
      <c r="L146" s="2"/>
      <c r="M146" s="3"/>
      <c r="O146">
        <f t="shared" si="11"/>
        <v>0</v>
      </c>
      <c r="P146">
        <f t="shared" si="12"/>
        <v>0</v>
      </c>
      <c r="Q146">
        <f t="shared" si="13"/>
        <v>0</v>
      </c>
      <c r="R146">
        <f t="shared" si="14"/>
        <v>0</v>
      </c>
      <c r="S146">
        <f t="shared" si="15"/>
        <v>0</v>
      </c>
      <c r="T146">
        <f t="shared" si="16"/>
        <v>0</v>
      </c>
    </row>
    <row r="147" spans="1:20">
      <c r="A147" s="134">
        <v>4</v>
      </c>
      <c r="B147" s="14" t="s">
        <v>104</v>
      </c>
      <c r="C147" s="87">
        <v>111</v>
      </c>
      <c r="D147" s="138">
        <f t="shared" si="17"/>
        <v>25</v>
      </c>
      <c r="E147" s="27">
        <v>9</v>
      </c>
      <c r="F147" s="2">
        <v>14</v>
      </c>
      <c r="G147" s="3">
        <v>2</v>
      </c>
      <c r="H147" s="38"/>
      <c r="I147" s="27"/>
      <c r="J147" s="2"/>
      <c r="K147" s="2"/>
      <c r="L147" s="2"/>
      <c r="M147" s="3"/>
      <c r="O147">
        <f t="shared" si="11"/>
        <v>0</v>
      </c>
      <c r="P147">
        <f t="shared" si="12"/>
        <v>0</v>
      </c>
      <c r="Q147">
        <f t="shared" si="13"/>
        <v>0</v>
      </c>
      <c r="R147">
        <f t="shared" si="14"/>
        <v>0</v>
      </c>
      <c r="S147">
        <f t="shared" si="15"/>
        <v>0</v>
      </c>
      <c r="T147">
        <f t="shared" si="16"/>
        <v>0</v>
      </c>
    </row>
    <row r="148" spans="1:20">
      <c r="A148" s="134">
        <v>5</v>
      </c>
      <c r="B148" s="14" t="s">
        <v>67</v>
      </c>
      <c r="C148" s="100">
        <v>107</v>
      </c>
      <c r="D148" s="138">
        <f t="shared" si="17"/>
        <v>118</v>
      </c>
      <c r="E148" s="27">
        <v>9</v>
      </c>
      <c r="F148" s="2">
        <v>9</v>
      </c>
      <c r="G148" s="3">
        <v>100</v>
      </c>
      <c r="H148" s="38"/>
      <c r="I148" s="27"/>
      <c r="J148" s="2"/>
      <c r="K148" s="2"/>
      <c r="L148" s="2"/>
      <c r="M148" s="3"/>
      <c r="O148">
        <f t="shared" si="11"/>
        <v>0</v>
      </c>
      <c r="P148">
        <f t="shared" si="12"/>
        <v>0</v>
      </c>
      <c r="Q148">
        <f t="shared" si="13"/>
        <v>0</v>
      </c>
      <c r="R148">
        <f t="shared" si="14"/>
        <v>0</v>
      </c>
      <c r="S148">
        <f t="shared" si="15"/>
        <v>0</v>
      </c>
      <c r="T148">
        <f t="shared" si="16"/>
        <v>0</v>
      </c>
    </row>
    <row r="149" spans="1:20">
      <c r="A149" s="134">
        <v>6</v>
      </c>
      <c r="B149" s="14" t="s">
        <v>90</v>
      </c>
      <c r="C149" s="87">
        <v>109</v>
      </c>
      <c r="D149" s="138" t="str">
        <f t="shared" si="17"/>
        <v/>
      </c>
      <c r="E149" s="27"/>
      <c r="F149" s="2"/>
      <c r="G149" s="3"/>
      <c r="H149" s="38"/>
      <c r="I149" s="27"/>
      <c r="J149" s="2"/>
      <c r="K149" s="2"/>
      <c r="L149" s="2"/>
      <c r="M149" s="3"/>
      <c r="O149">
        <f t="shared" si="11"/>
        <v>0</v>
      </c>
      <c r="P149">
        <f t="shared" si="12"/>
        <v>0</v>
      </c>
      <c r="Q149">
        <f t="shared" si="13"/>
        <v>0</v>
      </c>
      <c r="R149">
        <f t="shared" si="14"/>
        <v>0</v>
      </c>
      <c r="S149">
        <f t="shared" si="15"/>
        <v>0</v>
      </c>
      <c r="T149">
        <f t="shared" si="16"/>
        <v>0</v>
      </c>
    </row>
    <row r="150" spans="1:20">
      <c r="A150" s="134">
        <v>7</v>
      </c>
      <c r="B150" s="14"/>
      <c r="C150" s="100">
        <v>113</v>
      </c>
      <c r="D150" s="138" t="str">
        <f t="shared" si="17"/>
        <v/>
      </c>
      <c r="E150" s="27"/>
      <c r="F150" s="2"/>
      <c r="G150" s="3"/>
      <c r="H150" s="38"/>
      <c r="I150" s="27"/>
      <c r="J150" s="2"/>
      <c r="K150" s="2"/>
      <c r="L150" s="2"/>
      <c r="M150" s="3"/>
      <c r="O150">
        <f t="shared" si="11"/>
        <v>0</v>
      </c>
      <c r="P150">
        <f t="shared" si="12"/>
        <v>0</v>
      </c>
      <c r="Q150">
        <f t="shared" si="13"/>
        <v>0</v>
      </c>
      <c r="R150">
        <f t="shared" si="14"/>
        <v>0</v>
      </c>
      <c r="S150">
        <f t="shared" si="15"/>
        <v>0</v>
      </c>
      <c r="T150">
        <f t="shared" si="16"/>
        <v>0</v>
      </c>
    </row>
    <row r="151" spans="1:20">
      <c r="A151" s="134">
        <v>8</v>
      </c>
      <c r="B151" s="99"/>
      <c r="C151" s="87">
        <v>114</v>
      </c>
      <c r="D151" s="139" t="str">
        <f t="shared" si="17"/>
        <v/>
      </c>
      <c r="E151" s="91"/>
      <c r="F151" s="92"/>
      <c r="G151" s="93"/>
      <c r="H151" s="130"/>
      <c r="I151" s="91"/>
      <c r="J151" s="92"/>
      <c r="K151" s="92"/>
      <c r="L151" s="92"/>
      <c r="M151" s="93"/>
      <c r="O151">
        <f t="shared" si="11"/>
        <v>0</v>
      </c>
      <c r="P151">
        <f t="shared" si="12"/>
        <v>0</v>
      </c>
      <c r="Q151">
        <f t="shared" si="13"/>
        <v>0</v>
      </c>
      <c r="R151">
        <f t="shared" si="14"/>
        <v>0</v>
      </c>
      <c r="S151">
        <f t="shared" si="15"/>
        <v>0</v>
      </c>
      <c r="T151">
        <f t="shared" si="16"/>
        <v>0</v>
      </c>
    </row>
    <row r="152" spans="1:20">
      <c r="A152" s="134">
        <v>9</v>
      </c>
      <c r="B152" s="72"/>
      <c r="C152" s="100">
        <v>115</v>
      </c>
      <c r="D152" s="140" t="str">
        <f t="shared" si="17"/>
        <v/>
      </c>
      <c r="E152" s="27"/>
      <c r="F152" s="2"/>
      <c r="G152" s="3"/>
      <c r="H152" s="38"/>
      <c r="I152" s="27"/>
      <c r="J152" s="2"/>
      <c r="K152" s="2"/>
      <c r="L152" s="2"/>
      <c r="M152" s="3"/>
    </row>
    <row r="153" spans="1:20">
      <c r="A153" s="134">
        <v>10</v>
      </c>
      <c r="B153" s="72"/>
      <c r="C153" s="87">
        <v>116</v>
      </c>
      <c r="D153" s="140" t="str">
        <f t="shared" si="17"/>
        <v/>
      </c>
      <c r="E153" s="27"/>
      <c r="F153" s="2"/>
      <c r="G153" s="3"/>
      <c r="H153" s="38"/>
      <c r="I153" s="27"/>
      <c r="J153" s="2"/>
      <c r="K153" s="2"/>
      <c r="L153" s="2"/>
      <c r="M153" s="3"/>
    </row>
    <row r="154" spans="1:20">
      <c r="A154" s="134">
        <v>11</v>
      </c>
      <c r="B154" s="72"/>
      <c r="C154" s="100">
        <v>117</v>
      </c>
      <c r="D154" s="140" t="str">
        <f t="shared" si="17"/>
        <v/>
      </c>
      <c r="E154" s="27"/>
      <c r="F154" s="2"/>
      <c r="G154" s="3"/>
      <c r="H154" s="38"/>
      <c r="I154" s="27"/>
      <c r="J154" s="2"/>
      <c r="K154" s="2"/>
      <c r="L154" s="2"/>
      <c r="M154" s="3"/>
    </row>
    <row r="155" spans="1:20">
      <c r="A155" s="134">
        <v>12</v>
      </c>
      <c r="B155" s="72"/>
      <c r="C155" s="87">
        <v>118</v>
      </c>
      <c r="D155" s="140" t="str">
        <f t="shared" si="17"/>
        <v/>
      </c>
      <c r="E155" s="27"/>
      <c r="F155" s="2"/>
      <c r="G155" s="3"/>
      <c r="H155" s="38"/>
      <c r="I155" s="27"/>
      <c r="J155" s="2"/>
      <c r="K155" s="2"/>
      <c r="L155" s="2"/>
      <c r="M155" s="3"/>
    </row>
    <row r="156" spans="1:20">
      <c r="A156" s="134">
        <v>13</v>
      </c>
      <c r="B156" s="72"/>
      <c r="C156" s="100">
        <v>119</v>
      </c>
      <c r="D156" s="140" t="str">
        <f t="shared" si="17"/>
        <v/>
      </c>
      <c r="E156" s="27"/>
      <c r="F156" s="2"/>
      <c r="G156" s="3"/>
      <c r="H156" s="38"/>
      <c r="I156" s="27"/>
      <c r="J156" s="2"/>
      <c r="K156" s="2"/>
      <c r="L156" s="2"/>
      <c r="M156" s="3"/>
    </row>
    <row r="157" spans="1:20">
      <c r="A157" s="134">
        <v>14</v>
      </c>
      <c r="B157" s="13"/>
      <c r="C157" s="87">
        <v>120</v>
      </c>
      <c r="D157" s="138" t="str">
        <f t="shared" si="17"/>
        <v/>
      </c>
      <c r="E157" s="26"/>
      <c r="F157" s="6"/>
      <c r="G157" s="7"/>
      <c r="H157" s="37"/>
      <c r="I157" s="26"/>
      <c r="J157" s="6"/>
      <c r="K157" s="6"/>
      <c r="L157" s="6"/>
      <c r="M157" s="7"/>
      <c r="O157">
        <f t="shared" si="11"/>
        <v>0</v>
      </c>
      <c r="P157">
        <f t="shared" si="12"/>
        <v>0</v>
      </c>
      <c r="Q157">
        <f t="shared" si="13"/>
        <v>0</v>
      </c>
      <c r="R157">
        <f t="shared" si="14"/>
        <v>0</v>
      </c>
      <c r="S157">
        <f t="shared" si="15"/>
        <v>0</v>
      </c>
      <c r="T157">
        <f t="shared" si="16"/>
        <v>0</v>
      </c>
    </row>
    <row r="158" spans="1:20" ht="15" thickBot="1">
      <c r="A158" s="136">
        <v>15</v>
      </c>
      <c r="B158" s="15"/>
      <c r="C158" s="137">
        <v>121</v>
      </c>
      <c r="D158" s="141" t="str">
        <f t="shared" si="17"/>
        <v/>
      </c>
      <c r="E158" s="28"/>
      <c r="F158" s="4"/>
      <c r="G158" s="5"/>
      <c r="H158" s="39"/>
      <c r="I158" s="28"/>
      <c r="J158" s="4"/>
      <c r="K158" s="4"/>
      <c r="L158" s="4"/>
      <c r="M158" s="5"/>
      <c r="O158">
        <f t="shared" si="11"/>
        <v>0</v>
      </c>
      <c r="P158">
        <f t="shared" si="12"/>
        <v>0</v>
      </c>
      <c r="Q158">
        <f t="shared" si="13"/>
        <v>0</v>
      </c>
      <c r="R158">
        <f t="shared" si="14"/>
        <v>0</v>
      </c>
      <c r="S158">
        <f t="shared" si="15"/>
        <v>0</v>
      </c>
      <c r="T158">
        <f t="shared" si="16"/>
        <v>0</v>
      </c>
    </row>
    <row r="159" spans="1:20">
      <c r="O159">
        <f t="shared" si="11"/>
        <v>0</v>
      </c>
      <c r="P159">
        <f t="shared" si="12"/>
        <v>0</v>
      </c>
      <c r="Q159">
        <f t="shared" si="13"/>
        <v>0</v>
      </c>
      <c r="R159">
        <f t="shared" si="14"/>
        <v>0</v>
      </c>
      <c r="S159">
        <f t="shared" si="15"/>
        <v>0</v>
      </c>
      <c r="T159">
        <f t="shared" si="16"/>
        <v>0</v>
      </c>
    </row>
    <row r="160" spans="1:20">
      <c r="O160">
        <f t="shared" si="11"/>
        <v>0</v>
      </c>
      <c r="P160">
        <f t="shared" si="12"/>
        <v>0</v>
      </c>
      <c r="Q160">
        <f t="shared" si="13"/>
        <v>0</v>
      </c>
      <c r="R160">
        <f t="shared" si="14"/>
        <v>0</v>
      </c>
      <c r="S160">
        <f t="shared" si="15"/>
        <v>0</v>
      </c>
      <c r="T160">
        <f t="shared" si="16"/>
        <v>0</v>
      </c>
    </row>
    <row r="161" spans="1:20">
      <c r="O161">
        <f t="shared" si="11"/>
        <v>0</v>
      </c>
      <c r="P161">
        <f t="shared" si="12"/>
        <v>0</v>
      </c>
      <c r="Q161">
        <f t="shared" si="13"/>
        <v>0</v>
      </c>
      <c r="R161">
        <f t="shared" si="14"/>
        <v>0</v>
      </c>
      <c r="S161">
        <f t="shared" si="15"/>
        <v>0</v>
      </c>
      <c r="T161">
        <f t="shared" si="16"/>
        <v>0</v>
      </c>
    </row>
    <row r="162" spans="1:20">
      <c r="O162">
        <f t="shared" si="11"/>
        <v>0</v>
      </c>
      <c r="P162">
        <f t="shared" si="12"/>
        <v>0</v>
      </c>
      <c r="Q162">
        <f t="shared" si="13"/>
        <v>0</v>
      </c>
      <c r="R162">
        <f t="shared" si="14"/>
        <v>0</v>
      </c>
      <c r="S162">
        <f t="shared" si="15"/>
        <v>0</v>
      </c>
      <c r="T162">
        <f t="shared" si="16"/>
        <v>0</v>
      </c>
    </row>
    <row r="163" spans="1:20" ht="18.600000000000001" thickBot="1">
      <c r="A163" s="177" t="s">
        <v>14</v>
      </c>
      <c r="B163" s="177"/>
      <c r="C163" s="177"/>
      <c r="D163" s="177"/>
      <c r="E163" s="177"/>
      <c r="F163" s="177"/>
      <c r="G163" s="177"/>
      <c r="H163" s="177"/>
      <c r="I163" s="177"/>
      <c r="J163" s="177"/>
      <c r="K163" s="177"/>
      <c r="L163" s="177"/>
      <c r="M163" s="177"/>
      <c r="O163">
        <f t="shared" si="11"/>
        <v>0</v>
      </c>
      <c r="P163">
        <f t="shared" si="12"/>
        <v>0</v>
      </c>
      <c r="Q163">
        <f t="shared" si="13"/>
        <v>0</v>
      </c>
      <c r="R163">
        <f t="shared" si="14"/>
        <v>0</v>
      </c>
      <c r="S163">
        <f t="shared" si="15"/>
        <v>0</v>
      </c>
      <c r="T163">
        <f t="shared" si="16"/>
        <v>0</v>
      </c>
    </row>
    <row r="164" spans="1:20" ht="15" thickBot="1">
      <c r="A164" s="65"/>
      <c r="B164" s="58" t="s">
        <v>3</v>
      </c>
      <c r="C164" s="66" t="s">
        <v>4</v>
      </c>
      <c r="D164" s="66" t="s">
        <v>5</v>
      </c>
      <c r="E164" s="67" t="s">
        <v>6</v>
      </c>
      <c r="F164" s="68" t="s">
        <v>7</v>
      </c>
      <c r="G164" s="69" t="s">
        <v>8</v>
      </c>
      <c r="H164" s="43" t="s">
        <v>17</v>
      </c>
      <c r="I164" s="70" t="s">
        <v>18</v>
      </c>
      <c r="J164" s="68" t="s">
        <v>19</v>
      </c>
      <c r="K164" s="68" t="s">
        <v>20</v>
      </c>
      <c r="L164" s="68" t="s">
        <v>21</v>
      </c>
      <c r="M164" s="69" t="s">
        <v>22</v>
      </c>
      <c r="O164">
        <f t="shared" si="11"/>
        <v>1.0203050000000001E-5</v>
      </c>
      <c r="P164">
        <f t="shared" si="12"/>
        <v>0</v>
      </c>
      <c r="Q164">
        <f t="shared" si="13"/>
        <v>1.0000000000000001E-5</v>
      </c>
      <c r="R164">
        <f t="shared" si="14"/>
        <v>1.9999999999999999E-7</v>
      </c>
      <c r="S164">
        <f t="shared" si="15"/>
        <v>3.0000000000000004E-9</v>
      </c>
      <c r="T164">
        <f t="shared" si="16"/>
        <v>4.9999999999999995E-11</v>
      </c>
    </row>
    <row r="165" spans="1:20">
      <c r="A165" s="133">
        <v>1</v>
      </c>
      <c r="B165" s="13" t="s">
        <v>71</v>
      </c>
      <c r="C165" s="86">
        <v>125</v>
      </c>
      <c r="D165" s="142">
        <f t="shared" ref="D165:D184" si="18">IF(E165+F165+G165=0,"",E165+F165+G165-O165)</f>
        <v>1</v>
      </c>
      <c r="E165" s="84">
        <v>0</v>
      </c>
      <c r="F165" s="21">
        <v>0</v>
      </c>
      <c r="G165" s="94">
        <v>1</v>
      </c>
      <c r="H165" s="37"/>
      <c r="I165" s="84"/>
      <c r="J165" s="21"/>
      <c r="K165" s="21"/>
      <c r="L165" s="21"/>
      <c r="M165" s="94"/>
      <c r="O165">
        <f t="shared" si="11"/>
        <v>0</v>
      </c>
      <c r="P165">
        <f t="shared" si="12"/>
        <v>0</v>
      </c>
      <c r="Q165">
        <f t="shared" si="13"/>
        <v>0</v>
      </c>
      <c r="R165">
        <f t="shared" si="14"/>
        <v>0</v>
      </c>
      <c r="S165">
        <f t="shared" si="15"/>
        <v>0</v>
      </c>
      <c r="T165">
        <f t="shared" si="16"/>
        <v>0</v>
      </c>
    </row>
    <row r="166" spans="1:20">
      <c r="A166" s="134">
        <v>2</v>
      </c>
      <c r="B166" s="14" t="s">
        <v>70</v>
      </c>
      <c r="C166" s="87">
        <v>124</v>
      </c>
      <c r="D166" s="51">
        <f t="shared" si="18"/>
        <v>6</v>
      </c>
      <c r="E166" s="27">
        <v>6</v>
      </c>
      <c r="F166" s="2">
        <v>0</v>
      </c>
      <c r="G166" s="3">
        <v>0</v>
      </c>
      <c r="H166" s="38"/>
      <c r="I166" s="27"/>
      <c r="J166" s="2"/>
      <c r="K166" s="2"/>
      <c r="L166" s="2"/>
      <c r="M166" s="3"/>
      <c r="O166">
        <f t="shared" si="11"/>
        <v>0</v>
      </c>
      <c r="P166">
        <f t="shared" si="12"/>
        <v>0</v>
      </c>
      <c r="Q166">
        <f t="shared" si="13"/>
        <v>0</v>
      </c>
      <c r="R166">
        <f t="shared" si="14"/>
        <v>0</v>
      </c>
      <c r="S166">
        <f t="shared" si="15"/>
        <v>0</v>
      </c>
      <c r="T166">
        <f t="shared" si="16"/>
        <v>0</v>
      </c>
    </row>
    <row r="167" spans="1:20">
      <c r="A167" s="135">
        <v>3</v>
      </c>
      <c r="B167" s="14" t="s">
        <v>89</v>
      </c>
      <c r="C167" s="100">
        <v>136</v>
      </c>
      <c r="D167" s="51">
        <f t="shared" si="18"/>
        <v>12</v>
      </c>
      <c r="E167" s="27">
        <v>9</v>
      </c>
      <c r="F167" s="2">
        <v>1</v>
      </c>
      <c r="G167" s="3">
        <v>2</v>
      </c>
      <c r="H167" s="38"/>
      <c r="I167" s="27"/>
      <c r="J167" s="2"/>
      <c r="K167" s="2"/>
      <c r="L167" s="2"/>
      <c r="M167" s="3"/>
      <c r="O167">
        <f t="shared" si="11"/>
        <v>0</v>
      </c>
      <c r="P167">
        <f t="shared" si="12"/>
        <v>0</v>
      </c>
      <c r="Q167">
        <f t="shared" si="13"/>
        <v>0</v>
      </c>
      <c r="R167">
        <f t="shared" si="14"/>
        <v>0</v>
      </c>
      <c r="S167">
        <f t="shared" si="15"/>
        <v>0</v>
      </c>
      <c r="T167">
        <f t="shared" si="16"/>
        <v>0</v>
      </c>
    </row>
    <row r="168" spans="1:20">
      <c r="A168" s="134">
        <v>4</v>
      </c>
      <c r="B168" s="14" t="s">
        <v>79</v>
      </c>
      <c r="C168" s="87">
        <v>133</v>
      </c>
      <c r="D168" s="162">
        <f t="shared" si="18"/>
        <v>13</v>
      </c>
      <c r="E168" s="27">
        <v>8</v>
      </c>
      <c r="F168" s="2">
        <v>3</v>
      </c>
      <c r="G168" s="3">
        <v>2</v>
      </c>
      <c r="H168" s="38"/>
      <c r="I168" s="27"/>
      <c r="J168" s="2"/>
      <c r="K168" s="2"/>
      <c r="L168" s="2"/>
      <c r="M168" s="3"/>
      <c r="O168">
        <f t="shared" si="11"/>
        <v>0</v>
      </c>
      <c r="P168">
        <f t="shared" si="12"/>
        <v>0</v>
      </c>
      <c r="Q168">
        <f t="shared" si="13"/>
        <v>0</v>
      </c>
      <c r="R168">
        <f t="shared" si="14"/>
        <v>0</v>
      </c>
      <c r="S168">
        <f t="shared" si="15"/>
        <v>0</v>
      </c>
      <c r="T168">
        <f t="shared" si="16"/>
        <v>0</v>
      </c>
    </row>
    <row r="169" spans="1:20">
      <c r="A169" s="135">
        <v>5</v>
      </c>
      <c r="B169" s="14" t="s">
        <v>77</v>
      </c>
      <c r="C169" s="100">
        <v>131</v>
      </c>
      <c r="D169" s="51">
        <f t="shared" si="18"/>
        <v>14</v>
      </c>
      <c r="E169" s="27">
        <v>8</v>
      </c>
      <c r="F169" s="2">
        <v>4</v>
      </c>
      <c r="G169" s="3">
        <v>2</v>
      </c>
      <c r="H169" s="38"/>
      <c r="I169" s="27"/>
      <c r="J169" s="2"/>
      <c r="K169" s="2"/>
      <c r="L169" s="2"/>
      <c r="M169" s="3"/>
      <c r="O169">
        <f t="shared" si="11"/>
        <v>0</v>
      </c>
      <c r="P169">
        <f t="shared" si="12"/>
        <v>0</v>
      </c>
      <c r="Q169">
        <f t="shared" si="13"/>
        <v>0</v>
      </c>
      <c r="R169">
        <f t="shared" si="14"/>
        <v>0</v>
      </c>
      <c r="S169">
        <f t="shared" si="15"/>
        <v>0</v>
      </c>
      <c r="T169">
        <f t="shared" si="16"/>
        <v>0</v>
      </c>
    </row>
    <row r="170" spans="1:20">
      <c r="A170" s="134">
        <v>6</v>
      </c>
      <c r="B170" s="14" t="s">
        <v>134</v>
      </c>
      <c r="C170" s="87">
        <v>137</v>
      </c>
      <c r="D170" s="51">
        <f t="shared" si="18"/>
        <v>17</v>
      </c>
      <c r="E170" s="27">
        <v>6</v>
      </c>
      <c r="F170" s="2">
        <v>5</v>
      </c>
      <c r="G170" s="3">
        <v>6</v>
      </c>
      <c r="H170" s="38"/>
      <c r="I170" s="27"/>
      <c r="J170" s="2"/>
      <c r="K170" s="2"/>
      <c r="L170" s="2"/>
      <c r="M170" s="3"/>
      <c r="O170">
        <f t="shared" si="11"/>
        <v>0</v>
      </c>
      <c r="P170">
        <f t="shared" si="12"/>
        <v>0</v>
      </c>
      <c r="Q170">
        <f t="shared" si="13"/>
        <v>0</v>
      </c>
      <c r="R170">
        <f t="shared" si="14"/>
        <v>0</v>
      </c>
      <c r="S170">
        <f t="shared" si="15"/>
        <v>0</v>
      </c>
      <c r="T170">
        <f t="shared" si="16"/>
        <v>0</v>
      </c>
    </row>
    <row r="171" spans="1:20">
      <c r="A171" s="135">
        <v>7</v>
      </c>
      <c r="B171" s="99" t="s">
        <v>72</v>
      </c>
      <c r="C171" s="100">
        <v>126</v>
      </c>
      <c r="D171" s="132">
        <f t="shared" si="18"/>
        <v>18</v>
      </c>
      <c r="E171" s="91">
        <v>9</v>
      </c>
      <c r="F171" s="92">
        <v>2</v>
      </c>
      <c r="G171" s="93">
        <v>7</v>
      </c>
      <c r="H171" s="130"/>
      <c r="I171" s="91"/>
      <c r="J171" s="92"/>
      <c r="K171" s="92"/>
      <c r="L171" s="92"/>
      <c r="M171" s="93"/>
      <c r="O171">
        <f t="shared" si="11"/>
        <v>0</v>
      </c>
      <c r="P171">
        <f t="shared" si="12"/>
        <v>0</v>
      </c>
      <c r="Q171">
        <f t="shared" si="13"/>
        <v>0</v>
      </c>
      <c r="R171">
        <f t="shared" si="14"/>
        <v>0</v>
      </c>
      <c r="S171">
        <f t="shared" si="15"/>
        <v>0</v>
      </c>
      <c r="T171">
        <f t="shared" si="16"/>
        <v>0</v>
      </c>
    </row>
    <row r="172" spans="1:20">
      <c r="A172" s="134">
        <v>8</v>
      </c>
      <c r="B172" s="14" t="s">
        <v>86</v>
      </c>
      <c r="C172" s="87">
        <v>135</v>
      </c>
      <c r="D172" s="144">
        <f t="shared" si="18"/>
        <v>19</v>
      </c>
      <c r="E172" s="27">
        <v>3</v>
      </c>
      <c r="F172" s="2">
        <v>6</v>
      </c>
      <c r="G172" s="3">
        <v>10</v>
      </c>
      <c r="H172" s="38"/>
      <c r="I172" s="27"/>
      <c r="J172" s="2"/>
      <c r="K172" s="2"/>
      <c r="L172" s="2"/>
      <c r="M172" s="3"/>
    </row>
    <row r="173" spans="1:20">
      <c r="A173" s="135">
        <v>9</v>
      </c>
      <c r="B173" s="14" t="s">
        <v>78</v>
      </c>
      <c r="C173" s="100">
        <v>132</v>
      </c>
      <c r="D173" s="143">
        <f t="shared" si="18"/>
        <v>23</v>
      </c>
      <c r="E173" s="27">
        <v>10</v>
      </c>
      <c r="F173" s="2">
        <v>8</v>
      </c>
      <c r="G173" s="3">
        <v>5</v>
      </c>
      <c r="H173" s="38"/>
      <c r="I173" s="27"/>
      <c r="J173" s="2"/>
      <c r="K173" s="2"/>
      <c r="L173" s="2"/>
      <c r="M173" s="3"/>
    </row>
    <row r="174" spans="1:20">
      <c r="A174" s="134">
        <v>10</v>
      </c>
      <c r="B174" s="14" t="s">
        <v>68</v>
      </c>
      <c r="C174" s="87">
        <v>122</v>
      </c>
      <c r="D174" s="143">
        <f t="shared" si="18"/>
        <v>25</v>
      </c>
      <c r="E174" s="27">
        <v>11</v>
      </c>
      <c r="F174" s="2">
        <v>5</v>
      </c>
      <c r="G174" s="3">
        <v>9</v>
      </c>
      <c r="H174" s="38"/>
      <c r="I174" s="27"/>
      <c r="J174" s="2"/>
      <c r="K174" s="2"/>
      <c r="L174" s="2"/>
      <c r="M174" s="3"/>
      <c r="O174">
        <f t="shared" si="11"/>
        <v>0</v>
      </c>
      <c r="P174">
        <f t="shared" si="12"/>
        <v>0</v>
      </c>
      <c r="Q174">
        <f t="shared" si="13"/>
        <v>0</v>
      </c>
      <c r="R174">
        <f t="shared" si="14"/>
        <v>0</v>
      </c>
      <c r="S174">
        <f t="shared" si="15"/>
        <v>0</v>
      </c>
      <c r="T174">
        <f t="shared" si="16"/>
        <v>0</v>
      </c>
    </row>
    <row r="175" spans="1:20">
      <c r="A175" s="135">
        <v>11</v>
      </c>
      <c r="B175" s="14" t="s">
        <v>73</v>
      </c>
      <c r="C175" s="100">
        <v>127</v>
      </c>
      <c r="D175" s="144">
        <f t="shared" si="18"/>
        <v>28</v>
      </c>
      <c r="E175" s="27">
        <v>10</v>
      </c>
      <c r="F175" s="2">
        <v>13</v>
      </c>
      <c r="G175" s="3">
        <v>5</v>
      </c>
      <c r="H175" s="38"/>
      <c r="I175" s="27"/>
      <c r="J175" s="2"/>
      <c r="K175" s="2"/>
      <c r="L175" s="2"/>
      <c r="M175" s="3"/>
    </row>
    <row r="176" spans="1:20">
      <c r="A176" s="134">
        <v>12</v>
      </c>
      <c r="B176" s="14" t="s">
        <v>112</v>
      </c>
      <c r="C176" s="87">
        <v>140</v>
      </c>
      <c r="D176" s="144">
        <f t="shared" si="18"/>
        <v>34</v>
      </c>
      <c r="E176" s="27">
        <v>14</v>
      </c>
      <c r="F176" s="2">
        <v>10</v>
      </c>
      <c r="G176" s="3">
        <v>10</v>
      </c>
      <c r="H176" s="38"/>
      <c r="I176" s="27"/>
      <c r="J176" s="2"/>
      <c r="K176" s="2"/>
      <c r="L176" s="2"/>
      <c r="M176" s="3"/>
    </row>
    <row r="177" spans="1:20">
      <c r="A177" s="135">
        <v>13</v>
      </c>
      <c r="B177" s="14" t="s">
        <v>97</v>
      </c>
      <c r="C177" s="100">
        <v>138</v>
      </c>
      <c r="D177" s="144">
        <f t="shared" si="18"/>
        <v>35</v>
      </c>
      <c r="E177" s="27">
        <v>15</v>
      </c>
      <c r="F177" s="2">
        <v>11</v>
      </c>
      <c r="G177" s="3">
        <v>9</v>
      </c>
      <c r="H177" s="38"/>
      <c r="I177" s="27"/>
      <c r="J177" s="2"/>
      <c r="K177" s="2"/>
      <c r="L177" s="2"/>
      <c r="M177" s="3"/>
    </row>
    <row r="178" spans="1:20">
      <c r="A178" s="134">
        <v>14</v>
      </c>
      <c r="B178" s="13" t="s">
        <v>76</v>
      </c>
      <c r="C178" s="87">
        <v>130</v>
      </c>
      <c r="D178" s="143">
        <f t="shared" si="18"/>
        <v>220</v>
      </c>
      <c r="E178" s="26">
        <v>20</v>
      </c>
      <c r="F178" s="6">
        <v>100</v>
      </c>
      <c r="G178" s="7">
        <v>100</v>
      </c>
      <c r="H178" s="37"/>
      <c r="I178" s="26"/>
      <c r="J178" s="6"/>
      <c r="K178" s="6"/>
      <c r="L178" s="6"/>
      <c r="M178" s="7"/>
      <c r="O178">
        <f t="shared" si="11"/>
        <v>0</v>
      </c>
      <c r="P178">
        <f t="shared" si="12"/>
        <v>0</v>
      </c>
      <c r="Q178">
        <f t="shared" si="13"/>
        <v>0</v>
      </c>
      <c r="R178">
        <f t="shared" si="14"/>
        <v>0</v>
      </c>
      <c r="S178">
        <f t="shared" si="15"/>
        <v>0</v>
      </c>
      <c r="T178">
        <f t="shared" si="16"/>
        <v>0</v>
      </c>
    </row>
    <row r="179" spans="1:20">
      <c r="A179" s="135">
        <v>15</v>
      </c>
      <c r="B179" s="14" t="s">
        <v>69</v>
      </c>
      <c r="C179" s="100">
        <v>123</v>
      </c>
      <c r="D179" s="143" t="str">
        <f t="shared" si="18"/>
        <v/>
      </c>
      <c r="E179" s="27"/>
      <c r="F179" s="2"/>
      <c r="G179" s="3"/>
      <c r="H179" s="38"/>
      <c r="I179" s="27"/>
      <c r="J179" s="2"/>
      <c r="K179" s="2"/>
      <c r="L179" s="2"/>
      <c r="M179" s="3"/>
      <c r="O179">
        <f t="shared" si="11"/>
        <v>0</v>
      </c>
      <c r="P179">
        <f t="shared" si="12"/>
        <v>0</v>
      </c>
      <c r="Q179">
        <f t="shared" si="13"/>
        <v>0</v>
      </c>
      <c r="R179">
        <f t="shared" si="14"/>
        <v>0</v>
      </c>
      <c r="S179">
        <f t="shared" si="15"/>
        <v>0</v>
      </c>
      <c r="T179">
        <f t="shared" si="16"/>
        <v>0</v>
      </c>
    </row>
    <row r="180" spans="1:20" ht="14.25" customHeight="1">
      <c r="A180" s="134">
        <v>16</v>
      </c>
      <c r="B180" s="14" t="s">
        <v>74</v>
      </c>
      <c r="C180" s="87">
        <v>128</v>
      </c>
      <c r="D180" s="143" t="str">
        <f t="shared" si="18"/>
        <v/>
      </c>
      <c r="E180" s="27"/>
      <c r="F180" s="2"/>
      <c r="G180" s="3"/>
      <c r="H180" s="38"/>
      <c r="I180" s="27"/>
      <c r="J180" s="2"/>
      <c r="K180" s="2"/>
      <c r="L180" s="2"/>
      <c r="M180" s="3"/>
      <c r="O180">
        <f t="shared" si="11"/>
        <v>0</v>
      </c>
      <c r="P180">
        <f t="shared" si="12"/>
        <v>0</v>
      </c>
      <c r="Q180">
        <f t="shared" si="13"/>
        <v>0</v>
      </c>
      <c r="R180">
        <f t="shared" si="14"/>
        <v>0</v>
      </c>
      <c r="S180">
        <f t="shared" si="15"/>
        <v>0</v>
      </c>
      <c r="T180">
        <f t="shared" si="16"/>
        <v>0</v>
      </c>
    </row>
    <row r="181" spans="1:20" ht="14.25" customHeight="1">
      <c r="A181" s="135">
        <v>17</v>
      </c>
      <c r="B181" s="14" t="s">
        <v>75</v>
      </c>
      <c r="C181" s="100">
        <v>129</v>
      </c>
      <c r="D181" s="143" t="str">
        <f t="shared" si="18"/>
        <v/>
      </c>
      <c r="E181" s="27"/>
      <c r="F181" s="2"/>
      <c r="G181" s="3"/>
      <c r="H181" s="38"/>
      <c r="I181" s="27"/>
      <c r="J181" s="2"/>
      <c r="K181" s="2"/>
      <c r="L181" s="2"/>
      <c r="M181" s="3"/>
      <c r="O181">
        <f t="shared" si="11"/>
        <v>0</v>
      </c>
      <c r="P181">
        <f t="shared" si="12"/>
        <v>0</v>
      </c>
      <c r="Q181">
        <f t="shared" si="13"/>
        <v>0</v>
      </c>
      <c r="R181">
        <f t="shared" si="14"/>
        <v>0</v>
      </c>
      <c r="S181">
        <f t="shared" si="15"/>
        <v>0</v>
      </c>
      <c r="T181">
        <f t="shared" si="16"/>
        <v>0</v>
      </c>
    </row>
    <row r="182" spans="1:20" ht="14.25" customHeight="1">
      <c r="A182" s="134">
        <v>18</v>
      </c>
      <c r="B182" s="14" t="s">
        <v>82</v>
      </c>
      <c r="C182" s="87">
        <v>134</v>
      </c>
      <c r="D182" s="143" t="str">
        <f t="shared" si="18"/>
        <v/>
      </c>
      <c r="E182" s="27"/>
      <c r="F182" s="2"/>
      <c r="G182" s="3"/>
      <c r="H182" s="38"/>
      <c r="I182" s="27"/>
      <c r="J182" s="2"/>
      <c r="K182" s="2"/>
      <c r="L182" s="2"/>
      <c r="M182" s="3"/>
      <c r="O182">
        <f t="shared" si="11"/>
        <v>0</v>
      </c>
      <c r="P182">
        <f t="shared" si="12"/>
        <v>0</v>
      </c>
      <c r="Q182">
        <f t="shared" si="13"/>
        <v>0</v>
      </c>
      <c r="R182">
        <f t="shared" si="14"/>
        <v>0</v>
      </c>
      <c r="S182">
        <f t="shared" si="15"/>
        <v>0</v>
      </c>
      <c r="T182">
        <f t="shared" si="16"/>
        <v>0</v>
      </c>
    </row>
    <row r="183" spans="1:20">
      <c r="A183" s="135">
        <v>19</v>
      </c>
      <c r="B183" s="14" t="s">
        <v>106</v>
      </c>
      <c r="C183" s="100">
        <v>139</v>
      </c>
      <c r="D183" s="143" t="str">
        <f t="shared" si="18"/>
        <v/>
      </c>
      <c r="E183" s="27"/>
      <c r="F183" s="2"/>
      <c r="G183" s="3"/>
      <c r="H183" s="38"/>
      <c r="I183" s="27"/>
      <c r="J183" s="2"/>
      <c r="K183" s="2"/>
      <c r="L183" s="2"/>
      <c r="M183" s="3"/>
      <c r="O183">
        <f t="shared" si="11"/>
        <v>0</v>
      </c>
      <c r="P183">
        <f t="shared" si="12"/>
        <v>0</v>
      </c>
      <c r="Q183">
        <f t="shared" si="13"/>
        <v>0</v>
      </c>
      <c r="R183">
        <f t="shared" si="14"/>
        <v>0</v>
      </c>
      <c r="S183">
        <f t="shared" si="15"/>
        <v>0</v>
      </c>
      <c r="T183">
        <f t="shared" si="16"/>
        <v>0</v>
      </c>
    </row>
    <row r="184" spans="1:20" ht="15" thickBot="1">
      <c r="A184" s="136">
        <v>20</v>
      </c>
      <c r="B184" s="15"/>
      <c r="C184" s="89">
        <v>141</v>
      </c>
      <c r="D184" s="143" t="str">
        <f t="shared" si="18"/>
        <v/>
      </c>
      <c r="E184" s="28"/>
      <c r="F184" s="4"/>
      <c r="G184" s="5"/>
      <c r="H184" s="39"/>
      <c r="I184" s="28"/>
      <c r="J184" s="4"/>
      <c r="K184" s="4"/>
      <c r="L184" s="4"/>
      <c r="M184" s="5"/>
      <c r="O184">
        <f t="shared" si="11"/>
        <v>0</v>
      </c>
      <c r="P184">
        <f t="shared" si="12"/>
        <v>0</v>
      </c>
      <c r="Q184">
        <f t="shared" si="13"/>
        <v>0</v>
      </c>
      <c r="R184">
        <f t="shared" si="14"/>
        <v>0</v>
      </c>
      <c r="S184">
        <f t="shared" si="15"/>
        <v>0</v>
      </c>
      <c r="T184">
        <f t="shared" si="16"/>
        <v>0</v>
      </c>
    </row>
    <row r="185" spans="1:20">
      <c r="O185">
        <f t="shared" si="11"/>
        <v>0</v>
      </c>
      <c r="P185">
        <f t="shared" si="12"/>
        <v>0</v>
      </c>
      <c r="Q185">
        <f t="shared" si="13"/>
        <v>0</v>
      </c>
      <c r="R185">
        <f t="shared" si="14"/>
        <v>0</v>
      </c>
      <c r="S185">
        <f t="shared" si="15"/>
        <v>0</v>
      </c>
      <c r="T185">
        <f t="shared" si="16"/>
        <v>0</v>
      </c>
    </row>
    <row r="186" spans="1:20" ht="18.600000000000001" thickBot="1">
      <c r="A186" s="177" t="s">
        <v>15</v>
      </c>
      <c r="B186" s="177"/>
      <c r="C186" s="177"/>
      <c r="D186" s="177"/>
      <c r="E186" s="177"/>
      <c r="F186" s="177"/>
      <c r="G186" s="177"/>
      <c r="H186" s="177"/>
      <c r="I186" s="177"/>
      <c r="J186" s="177"/>
      <c r="K186" s="177"/>
      <c r="L186" s="177"/>
      <c r="M186" s="177"/>
      <c r="O186">
        <f t="shared" si="11"/>
        <v>0</v>
      </c>
      <c r="P186">
        <f t="shared" si="12"/>
        <v>0</v>
      </c>
      <c r="Q186">
        <f t="shared" si="13"/>
        <v>0</v>
      </c>
      <c r="R186">
        <f t="shared" si="14"/>
        <v>0</v>
      </c>
      <c r="S186">
        <f t="shared" si="15"/>
        <v>0</v>
      </c>
      <c r="T186">
        <f t="shared" si="16"/>
        <v>0</v>
      </c>
    </row>
    <row r="187" spans="1:20" ht="15" thickBot="1">
      <c r="A187" s="65"/>
      <c r="B187" s="58" t="s">
        <v>3</v>
      </c>
      <c r="C187" s="66" t="s">
        <v>4</v>
      </c>
      <c r="D187" s="66" t="s">
        <v>5</v>
      </c>
      <c r="E187" s="67" t="s">
        <v>6</v>
      </c>
      <c r="F187" s="68" t="s">
        <v>7</v>
      </c>
      <c r="G187" s="69" t="s">
        <v>8</v>
      </c>
      <c r="H187" s="43" t="s">
        <v>17</v>
      </c>
      <c r="I187" s="70" t="s">
        <v>18</v>
      </c>
      <c r="J187" s="68" t="s">
        <v>19</v>
      </c>
      <c r="K187" s="68" t="s">
        <v>20</v>
      </c>
      <c r="L187" s="68" t="s">
        <v>21</v>
      </c>
      <c r="M187" s="69" t="s">
        <v>22</v>
      </c>
      <c r="O187">
        <f t="shared" si="11"/>
        <v>1.0203050000000001E-5</v>
      </c>
      <c r="P187">
        <f t="shared" si="12"/>
        <v>0</v>
      </c>
      <c r="Q187">
        <f t="shared" si="13"/>
        <v>1.0000000000000001E-5</v>
      </c>
      <c r="R187">
        <f t="shared" si="14"/>
        <v>1.9999999999999999E-7</v>
      </c>
      <c r="S187">
        <f t="shared" si="15"/>
        <v>3.0000000000000004E-9</v>
      </c>
      <c r="T187">
        <f t="shared" si="16"/>
        <v>4.9999999999999995E-11</v>
      </c>
    </row>
    <row r="188" spans="1:20">
      <c r="A188" s="33">
        <v>1</v>
      </c>
      <c r="B188" s="13" t="s">
        <v>92</v>
      </c>
      <c r="C188" s="86">
        <v>142</v>
      </c>
      <c r="D188" s="142">
        <f t="shared" ref="D188:D199" si="19">IF(E188+F188+G188=0,"",E188+F188+G188-O188)</f>
        <v>20</v>
      </c>
      <c r="E188" s="84">
        <v>2</v>
      </c>
      <c r="F188" s="21">
        <v>12</v>
      </c>
      <c r="G188" s="94">
        <v>6</v>
      </c>
      <c r="H188" s="40"/>
      <c r="I188" s="84"/>
      <c r="J188" s="21"/>
      <c r="K188" s="21"/>
      <c r="L188" s="21"/>
      <c r="M188" s="94"/>
      <c r="O188">
        <f t="shared" si="11"/>
        <v>0</v>
      </c>
      <c r="P188">
        <f t="shared" si="12"/>
        <v>0</v>
      </c>
      <c r="Q188">
        <f t="shared" si="13"/>
        <v>0</v>
      </c>
      <c r="R188">
        <f t="shared" si="14"/>
        <v>0</v>
      </c>
      <c r="S188">
        <f t="shared" si="15"/>
        <v>0</v>
      </c>
      <c r="T188">
        <f t="shared" si="16"/>
        <v>0</v>
      </c>
    </row>
    <row r="189" spans="1:20">
      <c r="A189" s="34">
        <v>2</v>
      </c>
      <c r="B189" s="14"/>
      <c r="C189" s="87">
        <v>143</v>
      </c>
      <c r="D189" s="51" t="str">
        <f t="shared" si="19"/>
        <v/>
      </c>
      <c r="E189" s="27"/>
      <c r="F189" s="2"/>
      <c r="G189" s="3"/>
      <c r="H189" s="41"/>
      <c r="I189" s="27"/>
      <c r="J189" s="2"/>
      <c r="K189" s="2"/>
      <c r="L189" s="2"/>
      <c r="M189" s="3"/>
      <c r="O189">
        <f t="shared" si="11"/>
        <v>0</v>
      </c>
      <c r="P189">
        <f t="shared" si="12"/>
        <v>0</v>
      </c>
      <c r="Q189">
        <f t="shared" si="13"/>
        <v>0</v>
      </c>
      <c r="R189">
        <f t="shared" si="14"/>
        <v>0</v>
      </c>
      <c r="S189">
        <f t="shared" si="15"/>
        <v>0</v>
      </c>
      <c r="T189">
        <f t="shared" si="16"/>
        <v>0</v>
      </c>
    </row>
    <row r="190" spans="1:20">
      <c r="A190" s="33">
        <v>3</v>
      </c>
      <c r="B190" s="14"/>
      <c r="C190" s="100">
        <v>144</v>
      </c>
      <c r="D190" s="51" t="str">
        <f t="shared" si="19"/>
        <v/>
      </c>
      <c r="E190" s="27"/>
      <c r="F190" s="2"/>
      <c r="G190" s="3"/>
      <c r="H190" s="41"/>
      <c r="I190" s="27"/>
      <c r="J190" s="2"/>
      <c r="K190" s="2"/>
      <c r="L190" s="2"/>
      <c r="M190" s="3"/>
      <c r="O190">
        <f t="shared" si="11"/>
        <v>0</v>
      </c>
      <c r="P190">
        <f t="shared" si="12"/>
        <v>0</v>
      </c>
      <c r="Q190">
        <f t="shared" si="13"/>
        <v>0</v>
      </c>
      <c r="R190">
        <f t="shared" si="14"/>
        <v>0</v>
      </c>
      <c r="S190">
        <f t="shared" si="15"/>
        <v>0</v>
      </c>
      <c r="T190">
        <f t="shared" si="16"/>
        <v>0</v>
      </c>
    </row>
    <row r="191" spans="1:20">
      <c r="A191" s="34">
        <v>4</v>
      </c>
      <c r="B191" s="14"/>
      <c r="C191" s="87">
        <v>145</v>
      </c>
      <c r="D191" s="51" t="str">
        <f t="shared" si="19"/>
        <v/>
      </c>
      <c r="E191" s="27"/>
      <c r="F191" s="2"/>
      <c r="G191" s="3"/>
      <c r="H191" s="41"/>
      <c r="I191" s="27"/>
      <c r="J191" s="2"/>
      <c r="K191" s="2"/>
      <c r="L191" s="2"/>
      <c r="M191" s="3"/>
      <c r="O191">
        <f t="shared" si="11"/>
        <v>0</v>
      </c>
      <c r="P191">
        <f t="shared" si="12"/>
        <v>0</v>
      </c>
      <c r="Q191">
        <f t="shared" si="13"/>
        <v>0</v>
      </c>
      <c r="R191">
        <f t="shared" si="14"/>
        <v>0</v>
      </c>
      <c r="S191">
        <f t="shared" si="15"/>
        <v>0</v>
      </c>
      <c r="T191">
        <f t="shared" si="16"/>
        <v>0</v>
      </c>
    </row>
    <row r="192" spans="1:20">
      <c r="A192" s="33">
        <v>5</v>
      </c>
      <c r="B192" s="99"/>
      <c r="C192" s="100">
        <v>146</v>
      </c>
      <c r="D192" s="132" t="str">
        <f t="shared" si="19"/>
        <v/>
      </c>
      <c r="E192" s="91"/>
      <c r="F192" s="92"/>
      <c r="G192" s="93"/>
      <c r="H192" s="145"/>
      <c r="I192" s="91"/>
      <c r="J192" s="92"/>
      <c r="K192" s="92"/>
      <c r="L192" s="92"/>
      <c r="M192" s="93"/>
      <c r="O192">
        <f t="shared" si="11"/>
        <v>0</v>
      </c>
      <c r="P192">
        <f t="shared" si="12"/>
        <v>0</v>
      </c>
      <c r="Q192">
        <f t="shared" si="13"/>
        <v>0</v>
      </c>
      <c r="R192">
        <f t="shared" si="14"/>
        <v>0</v>
      </c>
      <c r="S192">
        <f t="shared" si="15"/>
        <v>0</v>
      </c>
      <c r="T192">
        <f t="shared" si="16"/>
        <v>0</v>
      </c>
    </row>
    <row r="193" spans="1:20">
      <c r="A193" s="34">
        <v>6</v>
      </c>
      <c r="B193" s="152"/>
      <c r="C193" s="87">
        <v>147</v>
      </c>
      <c r="D193" s="143" t="str">
        <f>IF(E193+F193+G193=0,"",E193+F193+G193-O193)</f>
        <v/>
      </c>
      <c r="E193" s="27"/>
      <c r="F193" s="2"/>
      <c r="G193" s="3"/>
      <c r="H193" s="146"/>
      <c r="I193" s="27"/>
      <c r="J193" s="2"/>
      <c r="K193" s="2"/>
      <c r="L193" s="2"/>
      <c r="M193" s="3"/>
    </row>
    <row r="194" spans="1:20">
      <c r="A194" s="33">
        <v>7</v>
      </c>
      <c r="B194" s="152"/>
      <c r="C194" s="100">
        <v>148</v>
      </c>
      <c r="D194" s="143" t="str">
        <f>IF(E194+F194+G194=0,"",E194+F194+G194-O194)</f>
        <v/>
      </c>
      <c r="E194" s="27"/>
      <c r="F194" s="2"/>
      <c r="G194" s="3"/>
      <c r="H194" s="146"/>
      <c r="I194" s="27"/>
      <c r="J194" s="2"/>
      <c r="K194" s="2"/>
      <c r="L194" s="2"/>
      <c r="M194" s="3"/>
    </row>
    <row r="195" spans="1:20">
      <c r="A195" s="34">
        <v>8</v>
      </c>
      <c r="B195" s="13"/>
      <c r="C195" s="87">
        <v>149</v>
      </c>
      <c r="D195" s="51" t="str">
        <f t="shared" si="19"/>
        <v/>
      </c>
      <c r="E195" s="26"/>
      <c r="F195" s="6"/>
      <c r="G195" s="7"/>
      <c r="H195" s="40"/>
      <c r="I195" s="26"/>
      <c r="J195" s="6"/>
      <c r="K195" s="6"/>
      <c r="L195" s="6"/>
      <c r="M195" s="7"/>
      <c r="O195">
        <f t="shared" si="11"/>
        <v>0</v>
      </c>
      <c r="P195">
        <f t="shared" si="12"/>
        <v>0</v>
      </c>
      <c r="Q195">
        <f t="shared" si="13"/>
        <v>0</v>
      </c>
      <c r="R195">
        <f t="shared" si="14"/>
        <v>0</v>
      </c>
      <c r="S195">
        <f t="shared" si="15"/>
        <v>0</v>
      </c>
      <c r="T195">
        <f t="shared" si="16"/>
        <v>0</v>
      </c>
    </row>
    <row r="196" spans="1:20">
      <c r="A196" s="33">
        <v>9</v>
      </c>
      <c r="B196" s="14"/>
      <c r="C196" s="100">
        <v>150</v>
      </c>
      <c r="D196" s="51" t="str">
        <f t="shared" si="19"/>
        <v/>
      </c>
      <c r="E196" s="27"/>
      <c r="F196" s="2"/>
      <c r="G196" s="3"/>
      <c r="H196" s="41"/>
      <c r="I196" s="27"/>
      <c r="J196" s="2"/>
      <c r="K196" s="2"/>
      <c r="L196" s="2"/>
      <c r="M196" s="3"/>
      <c r="O196">
        <f t="shared" si="11"/>
        <v>0</v>
      </c>
      <c r="P196">
        <f t="shared" si="12"/>
        <v>0</v>
      </c>
      <c r="Q196">
        <f t="shared" si="13"/>
        <v>0</v>
      </c>
      <c r="R196">
        <f t="shared" si="14"/>
        <v>0</v>
      </c>
      <c r="S196">
        <f t="shared" si="15"/>
        <v>0</v>
      </c>
      <c r="T196">
        <f t="shared" si="16"/>
        <v>0</v>
      </c>
    </row>
    <row r="197" spans="1:20">
      <c r="A197" s="34">
        <v>10</v>
      </c>
      <c r="B197" s="14"/>
      <c r="C197" s="87">
        <v>151</v>
      </c>
      <c r="D197" s="51" t="str">
        <f t="shared" si="19"/>
        <v/>
      </c>
      <c r="E197" s="27"/>
      <c r="F197" s="2"/>
      <c r="G197" s="3"/>
      <c r="H197" s="41"/>
      <c r="I197" s="27"/>
      <c r="J197" s="2"/>
      <c r="K197" s="2"/>
      <c r="L197" s="2"/>
      <c r="M197" s="3"/>
      <c r="O197">
        <f t="shared" si="11"/>
        <v>0</v>
      </c>
      <c r="P197">
        <f t="shared" si="12"/>
        <v>0</v>
      </c>
      <c r="Q197">
        <f t="shared" si="13"/>
        <v>0</v>
      </c>
      <c r="R197">
        <f t="shared" si="14"/>
        <v>0</v>
      </c>
      <c r="S197">
        <f t="shared" si="15"/>
        <v>0</v>
      </c>
      <c r="T197">
        <f t="shared" si="16"/>
        <v>0</v>
      </c>
    </row>
    <row r="198" spans="1:20">
      <c r="A198" s="33">
        <v>11</v>
      </c>
      <c r="B198" s="14"/>
      <c r="C198" s="100">
        <v>152</v>
      </c>
      <c r="D198" s="51" t="str">
        <f t="shared" si="19"/>
        <v/>
      </c>
      <c r="E198" s="27"/>
      <c r="F198" s="2"/>
      <c r="G198" s="3"/>
      <c r="H198" s="41"/>
      <c r="I198" s="27"/>
      <c r="J198" s="2"/>
      <c r="K198" s="2"/>
      <c r="L198" s="2"/>
      <c r="M198" s="3"/>
      <c r="O198">
        <f t="shared" ref="O198:O202" si="20">SUM(P198:T198)</f>
        <v>0</v>
      </c>
      <c r="P198">
        <f t="shared" ref="P198:P202" si="21">+I198*0.001</f>
        <v>0</v>
      </c>
      <c r="Q198">
        <f t="shared" ref="Q198:Q202" si="22">+J198*0.00001</f>
        <v>0</v>
      </c>
      <c r="R198">
        <f t="shared" ref="R198:R202" si="23">K198*0.0000001</f>
        <v>0</v>
      </c>
      <c r="S198">
        <f t="shared" ref="S198:S202" si="24">L198*0.000000001</f>
        <v>0</v>
      </c>
      <c r="T198">
        <f t="shared" ref="T198:T202" si="25">M198*0.00000000001</f>
        <v>0</v>
      </c>
    </row>
    <row r="199" spans="1:20" ht="15" thickBot="1">
      <c r="A199" s="34">
        <v>12</v>
      </c>
      <c r="B199" s="15"/>
      <c r="C199" s="89">
        <v>153</v>
      </c>
      <c r="D199" s="53" t="str">
        <f t="shared" si="19"/>
        <v/>
      </c>
      <c r="E199" s="28"/>
      <c r="F199" s="4"/>
      <c r="G199" s="5"/>
      <c r="H199" s="42"/>
      <c r="I199" s="28"/>
      <c r="J199" s="4"/>
      <c r="K199" s="4"/>
      <c r="L199" s="4"/>
      <c r="M199" s="5"/>
      <c r="O199">
        <f t="shared" si="20"/>
        <v>0</v>
      </c>
      <c r="P199">
        <f t="shared" si="21"/>
        <v>0</v>
      </c>
      <c r="Q199">
        <f t="shared" si="22"/>
        <v>0</v>
      </c>
      <c r="R199">
        <f t="shared" si="23"/>
        <v>0</v>
      </c>
      <c r="S199">
        <f t="shared" si="24"/>
        <v>0</v>
      </c>
      <c r="T199">
        <f t="shared" si="25"/>
        <v>0</v>
      </c>
    </row>
    <row r="200" spans="1:20">
      <c r="O200">
        <f t="shared" si="20"/>
        <v>0</v>
      </c>
      <c r="P200">
        <f t="shared" si="21"/>
        <v>0</v>
      </c>
      <c r="Q200">
        <f t="shared" si="22"/>
        <v>0</v>
      </c>
      <c r="R200">
        <f t="shared" si="23"/>
        <v>0</v>
      </c>
      <c r="S200">
        <f t="shared" si="24"/>
        <v>0</v>
      </c>
      <c r="T200">
        <f t="shared" si="25"/>
        <v>0</v>
      </c>
    </row>
    <row r="201" spans="1:20" ht="18.600000000000001" thickBot="1">
      <c r="A201" s="177" t="s">
        <v>16</v>
      </c>
      <c r="B201" s="177"/>
      <c r="C201" s="177"/>
      <c r="D201" s="177"/>
      <c r="E201" s="177"/>
      <c r="F201" s="177"/>
      <c r="G201" s="177"/>
      <c r="H201" s="177"/>
      <c r="I201" s="177"/>
      <c r="J201" s="177"/>
      <c r="K201" s="177"/>
      <c r="L201" s="177"/>
      <c r="M201" s="177"/>
      <c r="O201">
        <f t="shared" si="20"/>
        <v>0</v>
      </c>
      <c r="P201">
        <f t="shared" si="21"/>
        <v>0</v>
      </c>
      <c r="Q201">
        <f t="shared" si="22"/>
        <v>0</v>
      </c>
      <c r="R201">
        <f t="shared" si="23"/>
        <v>0</v>
      </c>
      <c r="S201">
        <f t="shared" si="24"/>
        <v>0</v>
      </c>
      <c r="T201">
        <f t="shared" si="25"/>
        <v>0</v>
      </c>
    </row>
    <row r="202" spans="1:20" ht="15" thickBot="1">
      <c r="A202" s="65"/>
      <c r="B202" s="58" t="s">
        <v>3</v>
      </c>
      <c r="C202" s="66" t="s">
        <v>4</v>
      </c>
      <c r="D202" s="66" t="s">
        <v>5</v>
      </c>
      <c r="E202" s="67" t="s">
        <v>6</v>
      </c>
      <c r="F202" s="68" t="s">
        <v>7</v>
      </c>
      <c r="G202" s="69" t="s">
        <v>8</v>
      </c>
      <c r="H202" s="43" t="s">
        <v>17</v>
      </c>
      <c r="I202" s="70" t="s">
        <v>18</v>
      </c>
      <c r="J202" s="68" t="s">
        <v>19</v>
      </c>
      <c r="K202" s="68" t="s">
        <v>20</v>
      </c>
      <c r="L202" s="68" t="s">
        <v>21</v>
      </c>
      <c r="M202" s="69" t="s">
        <v>22</v>
      </c>
      <c r="O202">
        <f t="shared" si="20"/>
        <v>1.0203050000000001E-5</v>
      </c>
      <c r="P202">
        <f t="shared" si="21"/>
        <v>0</v>
      </c>
      <c r="Q202">
        <f t="shared" si="22"/>
        <v>1.0000000000000001E-5</v>
      </c>
      <c r="R202">
        <f t="shared" si="23"/>
        <v>1.9999999999999999E-7</v>
      </c>
      <c r="S202">
        <f t="shared" si="24"/>
        <v>3.0000000000000004E-9</v>
      </c>
      <c r="T202">
        <f t="shared" si="25"/>
        <v>4.9999999999999995E-11</v>
      </c>
    </row>
    <row r="203" spans="1:20" ht="15" thickBot="1">
      <c r="A203" s="148">
        <v>1</v>
      </c>
      <c r="B203" s="13" t="s">
        <v>80</v>
      </c>
      <c r="C203" s="86">
        <v>155</v>
      </c>
      <c r="D203" s="147">
        <f>SUM(Tableau1[[#This Row],[T1]:[T3]])</f>
        <v>10</v>
      </c>
      <c r="E203" s="84">
        <v>5</v>
      </c>
      <c r="F203" s="21">
        <v>2</v>
      </c>
      <c r="G203" s="94">
        <v>3</v>
      </c>
      <c r="H203" s="40"/>
      <c r="I203" s="84"/>
      <c r="J203" s="21"/>
      <c r="K203" s="21"/>
      <c r="L203" s="21"/>
      <c r="M203" s="94"/>
      <c r="O203">
        <f t="shared" ref="O203" si="26">SUM(P203:T203)</f>
        <v>0</v>
      </c>
      <c r="P203">
        <f>+I203*0.001</f>
        <v>0</v>
      </c>
      <c r="Q203">
        <f>+J203*0.00001</f>
        <v>0</v>
      </c>
      <c r="R203">
        <f>K203*0.0000001</f>
        <v>0</v>
      </c>
      <c r="S203">
        <f>L203*0.000000001</f>
        <v>0</v>
      </c>
      <c r="T203">
        <f>M203*0.00000000001</f>
        <v>0</v>
      </c>
    </row>
    <row r="204" spans="1:20" ht="15" thickBot="1">
      <c r="A204" s="149">
        <v>2</v>
      </c>
      <c r="B204" s="14" t="s">
        <v>81</v>
      </c>
      <c r="C204" s="87">
        <v>154</v>
      </c>
      <c r="D204" s="147">
        <f>SUM(Tableau1[[#This Row],[T1]:[T3]])</f>
        <v>24</v>
      </c>
      <c r="E204" s="27">
        <v>11</v>
      </c>
      <c r="F204" s="2">
        <v>10</v>
      </c>
      <c r="G204" s="3">
        <v>3</v>
      </c>
      <c r="H204" s="41"/>
      <c r="I204" s="27"/>
      <c r="J204" s="2"/>
      <c r="K204" s="2"/>
      <c r="L204" s="2"/>
      <c r="M204" s="3"/>
      <c r="O204">
        <f t="shared" ref="O204:O214" si="27">SUM(P204:T204)</f>
        <v>0</v>
      </c>
      <c r="P204">
        <f t="shared" ref="P204:P214" si="28">+I204*0.001</f>
        <v>0</v>
      </c>
      <c r="Q204">
        <f t="shared" ref="Q204:Q214" si="29">+J204*0.00001</f>
        <v>0</v>
      </c>
      <c r="R204">
        <f t="shared" ref="R204:R214" si="30">K204*0.0000001</f>
        <v>0</v>
      </c>
      <c r="S204">
        <f t="shared" ref="S204:S214" si="31">L204*0.000000001</f>
        <v>0</v>
      </c>
      <c r="T204">
        <f t="shared" ref="T204:T214" si="32">M204*0.00000000001</f>
        <v>0</v>
      </c>
    </row>
    <row r="205" spans="1:20" ht="15" thickBot="1">
      <c r="A205" s="150">
        <v>3</v>
      </c>
      <c r="B205" s="14" t="s">
        <v>83</v>
      </c>
      <c r="C205" s="100">
        <v>156</v>
      </c>
      <c r="D205" s="147">
        <f>SUM(Tableau1[[#This Row],[T1]:[T3]])</f>
        <v>32</v>
      </c>
      <c r="E205" s="27">
        <v>13</v>
      </c>
      <c r="F205" s="2">
        <v>9</v>
      </c>
      <c r="G205" s="3">
        <v>10</v>
      </c>
      <c r="H205" s="41"/>
      <c r="I205" s="27"/>
      <c r="J205" s="2"/>
      <c r="K205" s="2"/>
      <c r="L205" s="2"/>
      <c r="M205" s="3"/>
      <c r="O205">
        <f t="shared" si="27"/>
        <v>0</v>
      </c>
      <c r="P205">
        <f t="shared" si="28"/>
        <v>0</v>
      </c>
      <c r="Q205">
        <f t="shared" si="29"/>
        <v>0</v>
      </c>
      <c r="R205">
        <f t="shared" si="30"/>
        <v>0</v>
      </c>
      <c r="S205">
        <f t="shared" si="31"/>
        <v>0</v>
      </c>
      <c r="T205">
        <f t="shared" si="32"/>
        <v>0</v>
      </c>
    </row>
    <row r="206" spans="1:20" ht="15" thickBot="1">
      <c r="A206" s="149">
        <v>4</v>
      </c>
      <c r="B206" s="99" t="s">
        <v>128</v>
      </c>
      <c r="C206" s="87">
        <v>157</v>
      </c>
      <c r="D206" s="147">
        <f>SUM(Tableau1[[#This Row],[T1]:[T3]])</f>
        <v>32</v>
      </c>
      <c r="E206" s="91">
        <v>12</v>
      </c>
      <c r="F206" s="92">
        <v>12</v>
      </c>
      <c r="G206" s="93">
        <v>8</v>
      </c>
      <c r="H206" s="145"/>
      <c r="I206" s="91"/>
      <c r="J206" s="92"/>
      <c r="K206" s="92"/>
      <c r="L206" s="92"/>
      <c r="M206" s="93"/>
      <c r="O206">
        <f t="shared" si="27"/>
        <v>0</v>
      </c>
      <c r="P206">
        <f t="shared" si="28"/>
        <v>0</v>
      </c>
      <c r="Q206">
        <f t="shared" si="29"/>
        <v>0</v>
      </c>
      <c r="R206">
        <f t="shared" si="30"/>
        <v>0</v>
      </c>
      <c r="S206">
        <f t="shared" si="31"/>
        <v>0</v>
      </c>
      <c r="T206">
        <f t="shared" si="32"/>
        <v>0</v>
      </c>
    </row>
    <row r="207" spans="1:20" ht="15" thickBot="1">
      <c r="A207" s="150">
        <v>5</v>
      </c>
      <c r="B207" s="72" t="s">
        <v>115</v>
      </c>
      <c r="C207" s="100">
        <v>159</v>
      </c>
      <c r="D207" s="147">
        <f>SUM(Tableau1[[#This Row],[T1]:[T3]])</f>
        <v>133</v>
      </c>
      <c r="E207" s="27">
        <v>18</v>
      </c>
      <c r="F207" s="2">
        <v>15</v>
      </c>
      <c r="G207" s="3">
        <v>100</v>
      </c>
      <c r="H207" s="146"/>
      <c r="I207" s="27"/>
      <c r="J207" s="2"/>
      <c r="K207" s="2"/>
      <c r="L207" s="2"/>
      <c r="M207" s="3"/>
    </row>
    <row r="208" spans="1:20" ht="15" thickBot="1">
      <c r="A208" s="149">
        <v>6</v>
      </c>
      <c r="B208" s="72"/>
      <c r="C208" s="87">
        <v>158</v>
      </c>
      <c r="D208" s="147"/>
      <c r="E208" s="27"/>
      <c r="F208" s="2"/>
      <c r="G208" s="3"/>
      <c r="H208" s="146"/>
      <c r="I208" s="27"/>
      <c r="J208" s="2"/>
      <c r="K208" s="2"/>
      <c r="L208" s="2"/>
      <c r="M208" s="3"/>
    </row>
    <row r="209" spans="1:20" ht="15" thickBot="1">
      <c r="A209" s="150">
        <v>7</v>
      </c>
      <c r="B209" s="13"/>
      <c r="C209" s="100">
        <v>161</v>
      </c>
      <c r="D209" s="147"/>
      <c r="E209" s="26"/>
      <c r="F209" s="6"/>
      <c r="G209" s="7"/>
      <c r="H209" s="40"/>
      <c r="I209" s="26"/>
      <c r="J209" s="6"/>
      <c r="K209" s="6"/>
      <c r="L209" s="6"/>
      <c r="M209" s="7"/>
      <c r="O209">
        <f t="shared" si="27"/>
        <v>0</v>
      </c>
      <c r="P209">
        <f t="shared" si="28"/>
        <v>0</v>
      </c>
      <c r="Q209">
        <f t="shared" si="29"/>
        <v>0</v>
      </c>
      <c r="R209">
        <f t="shared" si="30"/>
        <v>0</v>
      </c>
      <c r="S209">
        <f t="shared" si="31"/>
        <v>0</v>
      </c>
      <c r="T209">
        <f t="shared" si="32"/>
        <v>0</v>
      </c>
    </row>
    <row r="210" spans="1:20" ht="15" thickBot="1">
      <c r="A210" s="149">
        <v>8</v>
      </c>
      <c r="B210" s="14"/>
      <c r="C210" s="87">
        <v>162</v>
      </c>
      <c r="D210" s="147"/>
      <c r="E210" s="27"/>
      <c r="F210" s="2"/>
      <c r="G210" s="3"/>
      <c r="H210" s="41"/>
      <c r="I210" s="27"/>
      <c r="J210" s="2"/>
      <c r="K210" s="2"/>
      <c r="L210" s="2"/>
      <c r="M210" s="3"/>
      <c r="O210">
        <f t="shared" si="27"/>
        <v>0</v>
      </c>
      <c r="P210">
        <f t="shared" si="28"/>
        <v>0</v>
      </c>
      <c r="Q210">
        <f t="shared" si="29"/>
        <v>0</v>
      </c>
      <c r="R210">
        <f t="shared" si="30"/>
        <v>0</v>
      </c>
      <c r="S210">
        <f t="shared" si="31"/>
        <v>0</v>
      </c>
      <c r="T210">
        <f t="shared" si="32"/>
        <v>0</v>
      </c>
    </row>
    <row r="211" spans="1:20" ht="15" thickBot="1">
      <c r="A211" s="150">
        <v>9</v>
      </c>
      <c r="B211" s="14"/>
      <c r="C211" s="100">
        <v>163</v>
      </c>
      <c r="D211" s="147"/>
      <c r="E211" s="27"/>
      <c r="F211" s="2"/>
      <c r="G211" s="3"/>
      <c r="H211" s="41"/>
      <c r="I211" s="27"/>
      <c r="J211" s="2"/>
      <c r="K211" s="2"/>
      <c r="L211" s="2"/>
      <c r="M211" s="3"/>
      <c r="O211">
        <f t="shared" si="27"/>
        <v>0</v>
      </c>
      <c r="P211">
        <f t="shared" si="28"/>
        <v>0</v>
      </c>
      <c r="Q211">
        <f t="shared" si="29"/>
        <v>0</v>
      </c>
      <c r="R211">
        <f t="shared" si="30"/>
        <v>0</v>
      </c>
      <c r="S211">
        <f t="shared" si="31"/>
        <v>0</v>
      </c>
      <c r="T211">
        <f t="shared" si="32"/>
        <v>0</v>
      </c>
    </row>
    <row r="212" spans="1:20" ht="15" thickBot="1">
      <c r="A212" s="149">
        <v>10</v>
      </c>
      <c r="B212" s="14"/>
      <c r="C212" s="87">
        <v>164</v>
      </c>
      <c r="D212" s="147"/>
      <c r="E212" s="27"/>
      <c r="F212" s="2"/>
      <c r="G212" s="3"/>
      <c r="H212" s="41"/>
      <c r="I212" s="27"/>
      <c r="J212" s="2"/>
      <c r="K212" s="2"/>
      <c r="L212" s="2"/>
      <c r="M212" s="3"/>
      <c r="O212">
        <f t="shared" si="27"/>
        <v>0</v>
      </c>
      <c r="P212">
        <f t="shared" si="28"/>
        <v>0</v>
      </c>
      <c r="Q212">
        <f t="shared" si="29"/>
        <v>0</v>
      </c>
      <c r="R212">
        <f t="shared" si="30"/>
        <v>0</v>
      </c>
      <c r="S212">
        <f t="shared" si="31"/>
        <v>0</v>
      </c>
      <c r="T212">
        <f t="shared" si="32"/>
        <v>0</v>
      </c>
    </row>
    <row r="213" spans="1:20" ht="15" thickBot="1">
      <c r="A213" s="150">
        <v>11</v>
      </c>
      <c r="B213" s="14"/>
      <c r="C213" s="100">
        <v>165</v>
      </c>
      <c r="D213" s="147"/>
      <c r="E213" s="27"/>
      <c r="F213" s="2"/>
      <c r="G213" s="3"/>
      <c r="H213" s="41"/>
      <c r="I213" s="27"/>
      <c r="J213" s="2"/>
      <c r="K213" s="2"/>
      <c r="L213" s="2"/>
      <c r="M213" s="3"/>
      <c r="O213">
        <f t="shared" si="27"/>
        <v>0</v>
      </c>
      <c r="P213">
        <f t="shared" si="28"/>
        <v>0</v>
      </c>
      <c r="Q213">
        <f t="shared" si="29"/>
        <v>0</v>
      </c>
      <c r="R213">
        <f t="shared" si="30"/>
        <v>0</v>
      </c>
      <c r="S213">
        <f t="shared" si="31"/>
        <v>0</v>
      </c>
      <c r="T213">
        <f t="shared" si="32"/>
        <v>0</v>
      </c>
    </row>
    <row r="214" spans="1:20" ht="15" thickBot="1">
      <c r="A214" s="151">
        <v>12</v>
      </c>
      <c r="B214" s="15"/>
      <c r="C214" s="89">
        <v>160</v>
      </c>
      <c r="D214" s="147"/>
      <c r="E214" s="28"/>
      <c r="F214" s="4"/>
      <c r="G214" s="5"/>
      <c r="H214" s="42"/>
      <c r="I214" s="28"/>
      <c r="J214" s="4"/>
      <c r="K214" s="4"/>
      <c r="L214" s="4"/>
      <c r="M214" s="5"/>
      <c r="O214">
        <f t="shared" si="27"/>
        <v>0</v>
      </c>
      <c r="P214">
        <f t="shared" si="28"/>
        <v>0</v>
      </c>
      <c r="Q214">
        <f t="shared" si="29"/>
        <v>0</v>
      </c>
      <c r="R214">
        <f t="shared" si="30"/>
        <v>0</v>
      </c>
      <c r="S214">
        <f t="shared" si="31"/>
        <v>0</v>
      </c>
      <c r="T214">
        <f t="shared" si="32"/>
        <v>0</v>
      </c>
    </row>
  </sheetData>
  <mergeCells count="13">
    <mergeCell ref="A186:M186"/>
    <mergeCell ref="A201:M201"/>
    <mergeCell ref="A20:M20"/>
    <mergeCell ref="A35:M35"/>
    <mergeCell ref="A54:M54"/>
    <mergeCell ref="A78:M78"/>
    <mergeCell ref="A109:M109"/>
    <mergeCell ref="A3:M3"/>
    <mergeCell ref="A1:M1"/>
    <mergeCell ref="A5:M5"/>
    <mergeCell ref="U2:V4"/>
    <mergeCell ref="A163:M163"/>
    <mergeCell ref="A142:M142"/>
  </mergeCells>
  <pageMargins left="0.35" right="0.2" top="0.35" bottom="0.22" header="0.3" footer="0.16"/>
  <pageSetup paperSize="9" orientation="portrait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2022-03-13T15:18:12Z</cp:lastPrinted>
  <dcterms:created xsi:type="dcterms:W3CDTF">2022-02-19T13:25:06Z</dcterms:created>
  <dcterms:modified xsi:type="dcterms:W3CDTF">2022-03-15T16:51:28Z</dcterms:modified>
</cp:coreProperties>
</file>